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ynas-my.sharepoint.com/personal/tefi_nynas_com/Documents/AR QR IR/"/>
    </mc:Choice>
  </mc:AlternateContent>
  <xr:revisionPtr revIDLastSave="1" documentId="8_{B2144918-D5E4-4444-A2F3-1E69AEF06424}" xr6:coauthVersionLast="47" xr6:coauthVersionMax="47" xr10:uidLastSave="{DB0DFFCB-5A97-47D0-865C-993A10661CA5}"/>
  <bookViews>
    <workbookView xWindow="11490" yWindow="5025" windowWidth="38700" windowHeight="15345" xr2:uid="{9BD15DEC-82F6-4184-8A94-E4DC56D50221}"/>
  </bookViews>
  <sheets>
    <sheet name="Q3 2025" sheetId="1" r:id="rId1"/>
  </sheets>
  <definedNames>
    <definedName name="___A11" hidden="1">{#N/A,#N/A,FALSE,"Umsatz 99";#N/A,#N/A,FALSE,"ER 99 "}</definedName>
    <definedName name="___c" hidden="1">{"Fiesta Facer Page",#N/A,FALSE,"Q_C_S";"Fiesta Main Page",#N/A,FALSE,"V_L";"Fiesta 95BP Struct",#N/A,FALSE,"StructBP";"Fiesta Post 95BP Struct",#N/A,FALSE,"AdjStructBP"}</definedName>
    <definedName name="__3wrn.²Ä1­Ó¤ë1_Ü20¤H." hidden="1">{#N/A,#N/A,FALSE,"²Ä1­Ó¤ë"}</definedName>
    <definedName name="__A11" hidden="1">{#N/A,#N/A,FALSE,"Umsatz 99";#N/A,#N/A,FALSE,"ER 99 "}</definedName>
    <definedName name="__c" hidden="1">{"Fiesta Facer Page",#N/A,FALSE,"Q_C_S";"Fiesta Main Page",#N/A,FALSE,"V_L";"Fiesta 95BP Struct",#N/A,FALSE,"StructBP";"Fiesta Post 95BP Struct",#N/A,FALSE,"AdjStructBP"}</definedName>
    <definedName name="__FDS_HYPERLINK_TOGGLE_STATE__" hidden="1">"ON"</definedName>
    <definedName name="_11wrn.²Ä1­Ó¤ë1_Ü20¤H." hidden="1">{#N/A,#N/A,FALSE,"²Ä1­Ó¤ë"}</definedName>
    <definedName name="_3wrn.²Ä1­Ó¤ë1_Ü20¤H." hidden="1">{#N/A,#N/A,FALSE,"²Ä1­Ó¤ë"}</definedName>
    <definedName name="_A11" hidden="1">{#N/A,#N/A,FALSE,"Umsatz 99";#N/A,#N/A,FALSE,"ER 99 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" hidden="1">{"Fiesta Facer Page",#N/A,FALSE,"Q_C_S";"Fiesta Main Page",#N/A,FALSE,"V_L";"Fiesta 95BP Struct",#N/A,FALSE,"StructBP";"Fiesta Post 95BP Struct",#N/A,FALSE,"AdjStructBP"}</definedName>
    <definedName name="_Sort" hidden="1">#REF!</definedName>
    <definedName name="BLPR10020040303143550017" hidden="1">#REF!</definedName>
    <definedName name="BLPR10020040303143550017_1_1" hidden="1">#REF!</definedName>
    <definedName name="BLPR10120040303143550017" hidden="1">#REF!</definedName>
    <definedName name="BLPR10120040303143550017_1_1" hidden="1">#REF!</definedName>
    <definedName name="BLPR1020040303143540803" hidden="1">#REF!</definedName>
    <definedName name="BLPR1020040303143540803_1_3" hidden="1">#REF!</definedName>
    <definedName name="BLPR1020040303143540803_2_3" hidden="1">#REF!</definedName>
    <definedName name="BLPR1020040303143540803_3_3" hidden="1">#REF!</definedName>
    <definedName name="BLPR10220040303143550017" hidden="1">#REF!</definedName>
    <definedName name="BLPR10220040303143550017_1_1" hidden="1">#REF!</definedName>
    <definedName name="BLPR10320040303143550017" hidden="1">#REF!</definedName>
    <definedName name="BLPR10320040303143550017_1_1" hidden="1">#REF!</definedName>
    <definedName name="BLPR10420040303143550027" hidden="1">#REF!</definedName>
    <definedName name="BLPR10420040303143550027_1_1" hidden="1">#REF!</definedName>
    <definedName name="BLPR10520040303143550027" hidden="1">#REF!</definedName>
    <definedName name="BLPR10520040303143550027_1_1" hidden="1">#REF!</definedName>
    <definedName name="BLPR10620040303143550027" hidden="1">#REF!</definedName>
    <definedName name="BLPR10620040303143550027_1_1" hidden="1">#REF!</definedName>
    <definedName name="BLPR10720040303143550027" hidden="1">#REF!</definedName>
    <definedName name="BLPR10720040303143550027_1_1" hidden="1">#REF!</definedName>
    <definedName name="BLPR10820040303143550027" hidden="1">#REF!</definedName>
    <definedName name="BLPR10820040303143550027_1_1" hidden="1">#REF!</definedName>
    <definedName name="BLPR10920040303143550027" hidden="1">#REF!</definedName>
    <definedName name="BLPR10920040303143550027_1_1" hidden="1">#REF!</definedName>
    <definedName name="BLPR11020040303143550027" hidden="1">#REF!</definedName>
    <definedName name="BLPR11020040303143550027_1_1" hidden="1">#REF!</definedName>
    <definedName name="BLPR11120040303143550037" hidden="1">#REF!</definedName>
    <definedName name="BLPR11120040303143550037_1_1" hidden="1">#REF!</definedName>
    <definedName name="BLPR1120040303143540803" hidden="1">#REF!</definedName>
    <definedName name="BLPR1120040303143540803_1_3" hidden="1">#REF!</definedName>
    <definedName name="BLPR1120040303143540803_2_3" hidden="1">#REF!</definedName>
    <definedName name="BLPR1120040303143540803_3_3" hidden="1">#REF!</definedName>
    <definedName name="BLPR11220040303143550037" hidden="1">#REF!</definedName>
    <definedName name="BLPR11220040303143550037_1_1" hidden="1">#REF!</definedName>
    <definedName name="BLPR11320040303143550037" hidden="1">#REF!</definedName>
    <definedName name="BLPR11320040303143550037_1_1" hidden="1">#REF!</definedName>
    <definedName name="BLPR11420040303143550037" hidden="1">#REF!</definedName>
    <definedName name="BLPR11420040303143550037_1_1" hidden="1">#REF!</definedName>
    <definedName name="BLPR11520040303143550037" hidden="1">#REF!</definedName>
    <definedName name="BLPR11520040303143550037_1_1" hidden="1">#REF!</definedName>
    <definedName name="BLPR11620040303143550037" hidden="1">#REF!</definedName>
    <definedName name="BLPR11620040303143550037_1_1" hidden="1">#REF!</definedName>
    <definedName name="BLPR11720040303143550047" hidden="1">#REF!</definedName>
    <definedName name="BLPR11720040303143550047_1_1" hidden="1">#REF!</definedName>
    <definedName name="BLPR11820040303143550047" hidden="1">#REF!</definedName>
    <definedName name="BLPR11820040303143550047_1_1" hidden="1">#REF!</definedName>
    <definedName name="BLPR11920040303143550047" hidden="1">#REF!</definedName>
    <definedName name="BLPR11920040303143550047_1_1" hidden="1">#REF!</definedName>
    <definedName name="BLPR120040303143540763" hidden="1">#REF!</definedName>
    <definedName name="BLPR120040303143540763_1_3" hidden="1">#REF!</definedName>
    <definedName name="BLPR120040303143540763_2_3" hidden="1">#REF!</definedName>
    <definedName name="BLPR120040303143540763_3_3" hidden="1">#REF!</definedName>
    <definedName name="BLPR12020040303143550047" hidden="1">#REF!</definedName>
    <definedName name="BLPR12020040303143550047_1_1" hidden="1">#REF!</definedName>
    <definedName name="BLPR12120040303143550047" hidden="1">#REF!</definedName>
    <definedName name="BLPR12120040303143550047_1_1" hidden="1">#REF!</definedName>
    <definedName name="BLPR1220040303143540803" hidden="1">#REF!</definedName>
    <definedName name="BLPR1220040303143540803_1_3" hidden="1">#REF!</definedName>
    <definedName name="BLPR1220040303143540803_2_3" hidden="1">#REF!</definedName>
    <definedName name="BLPR1220040303143540803_3_3" hidden="1">#REF!</definedName>
    <definedName name="BLPR12220040303143550047" hidden="1">#REF!</definedName>
    <definedName name="BLPR12220040303143550047_1_1" hidden="1">#REF!</definedName>
    <definedName name="BLPR12320040303143550047" hidden="1">#REF!</definedName>
    <definedName name="BLPR12320040303143550047_1_1" hidden="1">#REF!</definedName>
    <definedName name="BLPR12420040303143550057" hidden="1">#REF!</definedName>
    <definedName name="BLPR12420040303143550057_1_1" hidden="1">#REF!</definedName>
    <definedName name="BLPR12520040303143550057" hidden="1">#REF!</definedName>
    <definedName name="BLPR12520040303143550057_1_1" hidden="1">#REF!</definedName>
    <definedName name="BLPR12620040303143550057" hidden="1">#REF!</definedName>
    <definedName name="BLPR12620040303143550057_1_1" hidden="1">#REF!</definedName>
    <definedName name="BLPR12720040303143550057" hidden="1">#REF!</definedName>
    <definedName name="BLPR12720040303143550057_1_1" hidden="1">#REF!</definedName>
    <definedName name="BLPR12820040303143550057" hidden="1">#REF!</definedName>
    <definedName name="BLPR12820040303143550057_1_1" hidden="1">#REF!</definedName>
    <definedName name="BLPR12920040303143550057" hidden="1">#REF!</definedName>
    <definedName name="BLPR12920040303143550057_1_1" hidden="1">#REF!</definedName>
    <definedName name="BLPR13020040303143550067" hidden="1">#REF!</definedName>
    <definedName name="BLPR13020040303143550067_1_1" hidden="1">#REF!</definedName>
    <definedName name="BLPR13120040303143550067" hidden="1">#REF!</definedName>
    <definedName name="BLPR13120040303143550067_1_1" hidden="1">#REF!</definedName>
    <definedName name="BLPR1320040303143540813" hidden="1">#REF!</definedName>
    <definedName name="BLPR1320040303143540813_1_3" hidden="1">#REF!</definedName>
    <definedName name="BLPR1320040303143540813_2_3" hidden="1">#REF!</definedName>
    <definedName name="BLPR1320040303143540813_3_3" hidden="1">#REF!</definedName>
    <definedName name="BLPR13220040303143550067" hidden="1">#REF!</definedName>
    <definedName name="BLPR13220040303143550067_1_1" hidden="1">#REF!</definedName>
    <definedName name="BLPR13320040303143550067" hidden="1">#REF!</definedName>
    <definedName name="BLPR13320040303143550067_1_1" hidden="1">#REF!</definedName>
    <definedName name="BLPR13420040303143550067" hidden="1">#REF!</definedName>
    <definedName name="BLPR13420040303143550067_1_1" hidden="1">#REF!</definedName>
    <definedName name="BLPR13520040303143550067" hidden="1">#REF!</definedName>
    <definedName name="BLPR13520040303143550067_1_1" hidden="1">#REF!</definedName>
    <definedName name="BLPR13620040303143550077" hidden="1">#REF!</definedName>
    <definedName name="BLPR13620040303143550077_1_1" hidden="1">#REF!</definedName>
    <definedName name="BLPR13720040303143550077" hidden="1">#REF!</definedName>
    <definedName name="BLPR13720040303143550077_1_1" hidden="1">#REF!</definedName>
    <definedName name="BLPR13820040303143550077" hidden="1">#REF!</definedName>
    <definedName name="BLPR13820040303143550077_1_1" hidden="1">#REF!</definedName>
    <definedName name="BLPR13920040303143550077" hidden="1">#REF!</definedName>
    <definedName name="BLPR13920040303143550077_1_1" hidden="1">#REF!</definedName>
    <definedName name="BLPR14020040303143550077" hidden="1">#REF!</definedName>
    <definedName name="BLPR14020040303143550077_1_1" hidden="1">#REF!</definedName>
    <definedName name="BLPR14120040303143550077" hidden="1">#REF!</definedName>
    <definedName name="BLPR14120040303143550077_1_1" hidden="1">#REF!</definedName>
    <definedName name="BLPR1420040303143540813" hidden="1">#REF!</definedName>
    <definedName name="BLPR1420040303143540813_1_3" hidden="1">#REF!</definedName>
    <definedName name="BLPR1420040303143540813_2_3" hidden="1">#REF!</definedName>
    <definedName name="BLPR1420040303143540813_3_3" hidden="1">#REF!</definedName>
    <definedName name="BLPR14220040303143550077" hidden="1">#REF!</definedName>
    <definedName name="BLPR14220040303143550077_1_1" hidden="1">#REF!</definedName>
    <definedName name="BLPR14320040303143550077" hidden="1">#REF!</definedName>
    <definedName name="BLPR14320040303143550077_1_1" hidden="1">#REF!</definedName>
    <definedName name="BLPR14420040303143550077" hidden="1">#REF!</definedName>
    <definedName name="BLPR14420040303143550077_1_1" hidden="1">#REF!</definedName>
    <definedName name="BLPR14520040303143550077" hidden="1">#REF!</definedName>
    <definedName name="BLPR14520040303143550077_1_1" hidden="1">#REF!</definedName>
    <definedName name="BLPR14620040303143550077" hidden="1">#REF!</definedName>
    <definedName name="BLPR14620040303143550077_1_1" hidden="1">#REF!</definedName>
    <definedName name="BLPR14720040303143550077" hidden="1">#REF!</definedName>
    <definedName name="BLPR14720040303143550077_1_1" hidden="1">#REF!</definedName>
    <definedName name="BLPR14820040303143550077" hidden="1">#REF!</definedName>
    <definedName name="BLPR14820040303143550077_1_1" hidden="1">#REF!</definedName>
    <definedName name="BLPR14920040303143550077" hidden="1">#REF!</definedName>
    <definedName name="BLPR14920040303143550077_1_1" hidden="1">#REF!</definedName>
    <definedName name="BLPR15020040303143550087" hidden="1">#REF!</definedName>
    <definedName name="BLPR15020040303143550087_1_1" hidden="1">#REF!</definedName>
    <definedName name="BLPR15120040303143550087" hidden="1">#REF!</definedName>
    <definedName name="BLPR15120040303143550087_1_1" hidden="1">#REF!</definedName>
    <definedName name="BLPR1520040303143540813" hidden="1">#REF!</definedName>
    <definedName name="BLPR1520040303143540813_1_3" hidden="1">#REF!</definedName>
    <definedName name="BLPR1520040303143540813_2_3" hidden="1">#REF!</definedName>
    <definedName name="BLPR1520040303143540813_3_3" hidden="1">#REF!</definedName>
    <definedName name="BLPR15220040303143550087" hidden="1">#REF!</definedName>
    <definedName name="BLPR15220040303143550087_1_1" hidden="1">#REF!</definedName>
    <definedName name="BLPR15320040303143550087" hidden="1">#REF!</definedName>
    <definedName name="BLPR15320040303143550087_1_1" hidden="1">#REF!</definedName>
    <definedName name="BLPR15420040303143550087" hidden="1">#REF!</definedName>
    <definedName name="BLPR15420040303143550087_1_1" hidden="1">#REF!</definedName>
    <definedName name="BLPR15520040303143550207" hidden="1">#REF!</definedName>
    <definedName name="BLPR15520040303143550207_1_2" hidden="1">#REF!</definedName>
    <definedName name="BLPR15520040303143550207_2_2" hidden="1">#REF!</definedName>
    <definedName name="BLPR15620040303143550227" hidden="1">#REF!</definedName>
    <definedName name="BLPR15620040303143550227_1_2" hidden="1">#REF!</definedName>
    <definedName name="BLPR15620040303143550227_2_2" hidden="1">#REF!</definedName>
    <definedName name="BLPR15720040303143550237" hidden="1">#REF!</definedName>
    <definedName name="BLPR15720040303143550237_1_2" hidden="1">#REF!</definedName>
    <definedName name="BLPR15720040303143550237_2_2" hidden="1">#REF!</definedName>
    <definedName name="BLPR15820040303143550257" hidden="1">#REF!</definedName>
    <definedName name="BLPR15820040303143550257_1_2" hidden="1">#REF!</definedName>
    <definedName name="BLPR15820040303143550257_2_2" hidden="1">#REF!</definedName>
    <definedName name="BLPR15920040303143550267" hidden="1">#REF!</definedName>
    <definedName name="BLPR15920040303143550267_1_2" hidden="1">#REF!</definedName>
    <definedName name="BLPR15920040303143550267_2_2" hidden="1">#REF!</definedName>
    <definedName name="BLPR16020040303143550287" hidden="1">#REF!</definedName>
    <definedName name="BLPR16020040303143550287_1_2" hidden="1">#REF!</definedName>
    <definedName name="BLPR16020040303143550287_2_2" hidden="1">#REF!</definedName>
    <definedName name="BLPR16120040303143550297" hidden="1">#REF!</definedName>
    <definedName name="BLPR16120040303143550297_1_2" hidden="1">#REF!</definedName>
    <definedName name="BLPR16120040303143550297_2_2" hidden="1">#REF!</definedName>
    <definedName name="BLPR1620040303143540813" hidden="1">#REF!</definedName>
    <definedName name="BLPR1620040303143540813_1_3" hidden="1">#REF!</definedName>
    <definedName name="BLPR1620040303143540813_2_3" hidden="1">#REF!</definedName>
    <definedName name="BLPR1620040303143540813_3_3" hidden="1">#REF!</definedName>
    <definedName name="BLPR16220040303143550317" hidden="1">#REF!</definedName>
    <definedName name="BLPR16220040303143550317_1_2" hidden="1">#REF!</definedName>
    <definedName name="BLPR16220040303143550317_2_2" hidden="1">#REF!</definedName>
    <definedName name="BLPR16320040303143550327" hidden="1">#REF!</definedName>
    <definedName name="BLPR16320040303143550327_1_2" hidden="1">#REF!</definedName>
    <definedName name="BLPR16320040303143550327_2_2" hidden="1">#REF!</definedName>
    <definedName name="BLPR16420040303143550347" hidden="1">#REF!</definedName>
    <definedName name="BLPR16420040303143550347_1_2" hidden="1">#REF!</definedName>
    <definedName name="BLPR16420040303143550347_2_2" hidden="1">#REF!</definedName>
    <definedName name="BLPR16520040303143550357" hidden="1">#REF!</definedName>
    <definedName name="BLPR16520040303143550357_1_2" hidden="1">#REF!</definedName>
    <definedName name="BLPR16520040303143550357_2_2" hidden="1">#REF!</definedName>
    <definedName name="BLPR16620040303143550377" hidden="1">#REF!</definedName>
    <definedName name="BLPR16620040303143550377_1_2" hidden="1">#REF!</definedName>
    <definedName name="BLPR16620040303143550377_2_2" hidden="1">#REF!</definedName>
    <definedName name="BLPR16720040303143550397" hidden="1">#REF!</definedName>
    <definedName name="BLPR16720040303143550397_1_2" hidden="1">#REF!</definedName>
    <definedName name="BLPR16720040303143550397_2_2" hidden="1">#REF!</definedName>
    <definedName name="BLPR16820040303143550407" hidden="1">#REF!</definedName>
    <definedName name="BLPR16820040303143550407_1_2" hidden="1">#REF!</definedName>
    <definedName name="BLPR16820040303143550407_2_2" hidden="1">#REF!</definedName>
    <definedName name="BLPR16920040303143550427" hidden="1">#REF!</definedName>
    <definedName name="BLPR16920040303143550427_1_2" hidden="1">#REF!</definedName>
    <definedName name="BLPR16920040303143550427_2_2" hidden="1">#REF!</definedName>
    <definedName name="BLPR17020040303143550437" hidden="1">#REF!</definedName>
    <definedName name="BLPR17020040303143550437_1_2" hidden="1">#REF!</definedName>
    <definedName name="BLPR17020040303143550437_2_2" hidden="1">#REF!</definedName>
    <definedName name="BLPR17120040303143550457" hidden="1">#REF!</definedName>
    <definedName name="BLPR17120040303143550457_1_2" hidden="1">#REF!</definedName>
    <definedName name="BLPR17120040303143550457_2_2" hidden="1">#REF!</definedName>
    <definedName name="BLPR1720040303143540823" hidden="1">#REF!</definedName>
    <definedName name="BLPR1720040303143540823_1_3" hidden="1">#REF!</definedName>
    <definedName name="BLPR1720040303143540823_2_3" hidden="1">#REF!</definedName>
    <definedName name="BLPR1720040303143540823_3_3" hidden="1">#REF!</definedName>
    <definedName name="BLPR17220040303143550477" hidden="1">#REF!</definedName>
    <definedName name="BLPR17220040303143550477_1_2" hidden="1">#REF!</definedName>
    <definedName name="BLPR17220040303143550477_2_2" hidden="1">#REF!</definedName>
    <definedName name="BLPR17320040303143550487" hidden="1">#REF!</definedName>
    <definedName name="BLPR17320040303143550487_1_2" hidden="1">#REF!</definedName>
    <definedName name="BLPR17320040303143550487_2_2" hidden="1">#REF!</definedName>
    <definedName name="BLPR17420040303143550507" hidden="1">#REF!</definedName>
    <definedName name="BLPR17420040303143550507_1_2" hidden="1">#REF!</definedName>
    <definedName name="BLPR17420040303143550507_2_2" hidden="1">#REF!</definedName>
    <definedName name="BLPR17520040303143550527" hidden="1">#REF!</definedName>
    <definedName name="BLPR17520040303143550527_1_2" hidden="1">#REF!</definedName>
    <definedName name="BLPR17520040303143550527_2_2" hidden="1">#REF!</definedName>
    <definedName name="BLPR17620040303143550547" hidden="1">#REF!</definedName>
    <definedName name="BLPR17620040303143550547_1_2" hidden="1">#REF!</definedName>
    <definedName name="BLPR17620040303143550547_2_2" hidden="1">#REF!</definedName>
    <definedName name="BLPR17720040303143550557" hidden="1">#REF!</definedName>
    <definedName name="BLPR17720040303143550557_1_2" hidden="1">#REF!</definedName>
    <definedName name="BLPR17720040303143550557_2_2" hidden="1">#REF!</definedName>
    <definedName name="BLPR17820040303143550577" hidden="1">#REF!</definedName>
    <definedName name="BLPR17820040303143550577_1_2" hidden="1">#REF!</definedName>
    <definedName name="BLPR17820040303143550577_2_2" hidden="1">#REF!</definedName>
    <definedName name="BLPR17920040303143550597" hidden="1">#REF!</definedName>
    <definedName name="BLPR17920040303143550597_1_2" hidden="1">#REF!</definedName>
    <definedName name="BLPR17920040303143550597_2_2" hidden="1">#REF!</definedName>
    <definedName name="BLPR18020040303143550617" hidden="1">#REF!</definedName>
    <definedName name="BLPR18020040303143550617_1_2" hidden="1">#REF!</definedName>
    <definedName name="BLPR18020040303143550617_2_2" hidden="1">#REF!</definedName>
    <definedName name="BLPR18120040303143550637" hidden="1">#REF!</definedName>
    <definedName name="BLPR18120040303143550637_1_2" hidden="1">#REF!</definedName>
    <definedName name="BLPR18120040303143550637_2_2" hidden="1">#REF!</definedName>
    <definedName name="BLPR1820040303143540823" hidden="1">#REF!</definedName>
    <definedName name="BLPR1820040303143540823_1_3" hidden="1">#REF!</definedName>
    <definedName name="BLPR1820040303143540823_2_3" hidden="1">#REF!</definedName>
    <definedName name="BLPR1820040303143540823_3_3" hidden="1">#REF!</definedName>
    <definedName name="BLPR18220040303143550657" hidden="1">#REF!</definedName>
    <definedName name="BLPR18220040303143550657_1_2" hidden="1">#REF!</definedName>
    <definedName name="BLPR18220040303143550657_2_2" hidden="1">#REF!</definedName>
    <definedName name="BLPR18320040303143550678" hidden="1">#REF!</definedName>
    <definedName name="BLPR18320040303143550678_1_2" hidden="1">#REF!</definedName>
    <definedName name="BLPR18320040303143550678_2_2" hidden="1">#REF!</definedName>
    <definedName name="BLPR18420040303143550698" hidden="1">#REF!</definedName>
    <definedName name="BLPR18420040303143550698_1_2" hidden="1">#REF!</definedName>
    <definedName name="BLPR18420040303143550698_2_2" hidden="1">#REF!</definedName>
    <definedName name="BLPR18520040303143550718" hidden="1">#REF!</definedName>
    <definedName name="BLPR18520040303143550718_1_2" hidden="1">#REF!</definedName>
    <definedName name="BLPR18520040303143550718_2_2" hidden="1">#REF!</definedName>
    <definedName name="BLPR18620040303143550738" hidden="1">#REF!</definedName>
    <definedName name="BLPR18620040303143550738_1_2" hidden="1">#REF!</definedName>
    <definedName name="BLPR18620040303143550738_2_2" hidden="1">#REF!</definedName>
    <definedName name="BLPR18720040303143550758" hidden="1">#REF!</definedName>
    <definedName name="BLPR18720040303143550758_1_2" hidden="1">#REF!</definedName>
    <definedName name="BLPR18720040303143550758_2_2" hidden="1">#REF!</definedName>
    <definedName name="BLPR18820040303143550778" hidden="1">#REF!</definedName>
    <definedName name="BLPR18820040303143550778_1_2" hidden="1">#REF!</definedName>
    <definedName name="BLPR18820040303143550778_2_2" hidden="1">#REF!</definedName>
    <definedName name="BLPR18920040303143550798" hidden="1">#REF!</definedName>
    <definedName name="BLPR18920040303143550798_1_2" hidden="1">#REF!</definedName>
    <definedName name="BLPR18920040303143550798_2_2" hidden="1">#REF!</definedName>
    <definedName name="BLPR19020040303143550818" hidden="1">#REF!</definedName>
    <definedName name="BLPR19020040303143550818_1_2" hidden="1">#REF!</definedName>
    <definedName name="BLPR19020040303143550818_2_2" hidden="1">#REF!</definedName>
    <definedName name="BLPR19120040303143550838" hidden="1">#REF!</definedName>
    <definedName name="BLPR19120040303143550838_1_2" hidden="1">#REF!</definedName>
    <definedName name="BLPR19120040303143550838_2_2" hidden="1">#REF!</definedName>
    <definedName name="BLPR1920040303143540823" hidden="1">#REF!</definedName>
    <definedName name="BLPR1920040303143540823_1_3" hidden="1">#REF!</definedName>
    <definedName name="BLPR1920040303143540823_2_3" hidden="1">#REF!</definedName>
    <definedName name="BLPR1920040303143540823_3_3" hidden="1">#REF!</definedName>
    <definedName name="BLPR19220040303143550858" hidden="1">#REF!</definedName>
    <definedName name="BLPR19220040303143550858_1_2" hidden="1">#REF!</definedName>
    <definedName name="BLPR19220040303143550858_2_2" hidden="1">#REF!</definedName>
    <definedName name="BLPR19320040303143550878" hidden="1">#REF!</definedName>
    <definedName name="BLPR19320040303143550878_1_2" hidden="1">#REF!</definedName>
    <definedName name="BLPR19320040303143550878_2_2" hidden="1">#REF!</definedName>
    <definedName name="BLPR19420040303143550898" hidden="1">#REF!</definedName>
    <definedName name="BLPR19420040303143550898_1_2" hidden="1">#REF!</definedName>
    <definedName name="BLPR19420040303143550898_2_2" hidden="1">#REF!</definedName>
    <definedName name="BLPR19520040303143550928" hidden="1">#REF!</definedName>
    <definedName name="BLPR19520040303143550928_1_2" hidden="1">#REF!</definedName>
    <definedName name="BLPR19520040303143550928_2_2" hidden="1">#REF!</definedName>
    <definedName name="BLPR19620040303143550948" hidden="1">#REF!</definedName>
    <definedName name="BLPR19620040303143550948_1_2" hidden="1">#REF!</definedName>
    <definedName name="BLPR19620040303143550948_2_2" hidden="1">#REF!</definedName>
    <definedName name="BLPR19720040303143550968" hidden="1">#REF!</definedName>
    <definedName name="BLPR19720040303143550968_1_2" hidden="1">#REF!</definedName>
    <definedName name="BLPR19720040303143550968_2_2" hidden="1">#REF!</definedName>
    <definedName name="BLPR19820040303143550988" hidden="1">#REF!</definedName>
    <definedName name="BLPR19820040303143550988_1_2" hidden="1">#REF!</definedName>
    <definedName name="BLPR19820040303143550988_2_2" hidden="1">#REF!</definedName>
    <definedName name="BLPR19920040303143551999" hidden="1">#REF!</definedName>
    <definedName name="BLPR19920040303143551999_1_1" hidden="1">#REF!</definedName>
    <definedName name="BLPR20020040303143551999" hidden="1">#REF!</definedName>
    <definedName name="BLPR20020040303143551999_1_1" hidden="1">#REF!</definedName>
    <definedName name="BLPR20120040303143551999" hidden="1">#REF!</definedName>
    <definedName name="BLPR20120040303143551999_1_1" hidden="1">#REF!</definedName>
    <definedName name="BLPR2020040303143540823" hidden="1">#REF!</definedName>
    <definedName name="BLPR2020040303143540823_1_3" hidden="1">#REF!</definedName>
    <definedName name="BLPR2020040303143540823_2_3" hidden="1">#REF!</definedName>
    <definedName name="BLPR2020040303143540823_3_3" hidden="1">#REF!</definedName>
    <definedName name="BLPR20220040303143551999" hidden="1">#REF!</definedName>
    <definedName name="BLPR20220040303143551999_1_1" hidden="1">#REF!</definedName>
    <definedName name="BLPR20320040303143552009" hidden="1">#REF!</definedName>
    <definedName name="BLPR20320040303143552009_1_1" hidden="1">#REF!</definedName>
    <definedName name="BLPR20420040303143552009" hidden="1">#REF!</definedName>
    <definedName name="BLPR20420040303143552009_1_1" hidden="1">#REF!</definedName>
    <definedName name="BLPR20520040303143552009" hidden="1">#REF!</definedName>
    <definedName name="BLPR20520040303143552009_1_1" hidden="1">#REF!</definedName>
    <definedName name="BLPR20620040303143552009" hidden="1">#REF!</definedName>
    <definedName name="BLPR20620040303143552009_1_1" hidden="1">#REF!</definedName>
    <definedName name="BLPR20720040303143552009" hidden="1">#REF!</definedName>
    <definedName name="BLPR20720040303143552009_1_1" hidden="1">#REF!</definedName>
    <definedName name="BLPR20820040303143552009" hidden="1">#REF!</definedName>
    <definedName name="BLPR20820040303143552009_1_1" hidden="1">#REF!</definedName>
    <definedName name="BLPR20920040303143552009" hidden="1">#REF!</definedName>
    <definedName name="BLPR20920040303143552009_1_1" hidden="1">#REF!</definedName>
    <definedName name="BLPR21020040303143552009" hidden="1">#REF!</definedName>
    <definedName name="BLPR21020040303143552009_1_1" hidden="1">#REF!</definedName>
    <definedName name="BLPR21120040303143552009" hidden="1">#REF!</definedName>
    <definedName name="BLPR21120040303143552009_1_1" hidden="1">#REF!</definedName>
    <definedName name="BLPR2120040303143540823" hidden="1">#REF!</definedName>
    <definedName name="BLPR2120040303143540823_1_3" hidden="1">#REF!</definedName>
    <definedName name="BLPR2120040303143540823_2_3" hidden="1">#REF!</definedName>
    <definedName name="BLPR2120040303143540823_3_3" hidden="1">#REF!</definedName>
    <definedName name="BLPR21220040303143552009" hidden="1">#REF!</definedName>
    <definedName name="BLPR21220040303143552009_1_1" hidden="1">#REF!</definedName>
    <definedName name="BLPR21320040303143552009" hidden="1">#REF!</definedName>
    <definedName name="BLPR21320040303143552009_1_1" hidden="1">#REF!</definedName>
    <definedName name="BLPR21420040303143552019" hidden="1">#REF!</definedName>
    <definedName name="BLPR21420040303143552019_1_1" hidden="1">#REF!</definedName>
    <definedName name="BLPR21520040303143552080" hidden="1">#REF!</definedName>
    <definedName name="BLPR21520040303143552080_1_2" hidden="1">#REF!</definedName>
    <definedName name="BLPR21520040303143552080_2_2" hidden="1">#REF!</definedName>
    <definedName name="BLPR21620040303143552110" hidden="1">#REF!</definedName>
    <definedName name="BLPR21620040303143552110_1_2" hidden="1">#REF!</definedName>
    <definedName name="BLPR21620040303143552110_2_2" hidden="1">#REF!</definedName>
    <definedName name="BLPR21720040303143552130" hidden="1">#REF!</definedName>
    <definedName name="BLPR21720040303143552130_1_2" hidden="1">#REF!</definedName>
    <definedName name="BLPR21720040303143552130_2_2" hidden="1">#REF!</definedName>
    <definedName name="BLPR21820040303143552160" hidden="1">#REF!</definedName>
    <definedName name="BLPR21820040303143552160_1_2" hidden="1">#REF!</definedName>
    <definedName name="BLPR21820040303143552160_2_2" hidden="1">#REF!</definedName>
    <definedName name="BLPR21920040303143552180" hidden="1">#REF!</definedName>
    <definedName name="BLPR21920040303143552180_1_2" hidden="1">#REF!</definedName>
    <definedName name="BLPR21920040303143552180_2_2" hidden="1">#REF!</definedName>
    <definedName name="BLPR220040303143540773" hidden="1">#REF!</definedName>
    <definedName name="BLPR220040303143540773_1_3" hidden="1">#REF!</definedName>
    <definedName name="BLPR220040303143540773_2_3" hidden="1">#REF!</definedName>
    <definedName name="BLPR220040303143540773_3_3" hidden="1">#REF!</definedName>
    <definedName name="BLPR22020040303143552210" hidden="1">#REF!</definedName>
    <definedName name="BLPR22020040303143552210_1_2" hidden="1">#REF!</definedName>
    <definedName name="BLPR22020040303143552210_2_2" hidden="1">#REF!</definedName>
    <definedName name="BLPR22120040303143552230" hidden="1">#REF!</definedName>
    <definedName name="BLPR22120040303143552230_1_2" hidden="1">#REF!</definedName>
    <definedName name="BLPR22120040303143552230_2_2" hidden="1">#REF!</definedName>
    <definedName name="BLPR2220040303143540833" hidden="1">#REF!</definedName>
    <definedName name="BLPR2220040303143540833_1_3" hidden="1">#REF!</definedName>
    <definedName name="BLPR2220040303143540833_2_3" hidden="1">#REF!</definedName>
    <definedName name="BLPR2220040303143540833_3_3" hidden="1">#REF!</definedName>
    <definedName name="BLPR22220040303143552260" hidden="1">#REF!</definedName>
    <definedName name="BLPR22220040303143552260_1_2" hidden="1">#REF!</definedName>
    <definedName name="BLPR22220040303143552260_2_2" hidden="1">#REF!</definedName>
    <definedName name="BLPR2320040303143540833" hidden="1">#REF!</definedName>
    <definedName name="BLPR2320040303143540833_1_3" hidden="1">#REF!</definedName>
    <definedName name="BLPR2320040303143540833_2_3" hidden="1">#REF!</definedName>
    <definedName name="BLPR2320040303143540833_3_3" hidden="1">#REF!</definedName>
    <definedName name="BLPR2420040303143540833" hidden="1">#REF!</definedName>
    <definedName name="BLPR2420040303143540833_1_3" hidden="1">#REF!</definedName>
    <definedName name="BLPR2420040303143540833_2_3" hidden="1">#REF!</definedName>
    <definedName name="BLPR2420040303143540833_3_3" hidden="1">#REF!</definedName>
    <definedName name="BLPR2520040303143540833" hidden="1">#REF!</definedName>
    <definedName name="BLPR2520040303143540833_1_3" hidden="1">#REF!</definedName>
    <definedName name="BLPR2520040303143540833_2_3" hidden="1">#REF!</definedName>
    <definedName name="BLPR2520040303143540833_3_3" hidden="1">#REF!</definedName>
    <definedName name="BLPR2620040303143540833" hidden="1">#REF!</definedName>
    <definedName name="BLPR2620040303143540833_1_3" hidden="1">#REF!</definedName>
    <definedName name="BLPR2620040303143540833_2_3" hidden="1">#REF!</definedName>
    <definedName name="BLPR2620040303143540833_3_3" hidden="1">#REF!</definedName>
    <definedName name="BLPR2720040303143540843" hidden="1">#REF!</definedName>
    <definedName name="BLPR2720040303143540843_1_3" hidden="1">#REF!</definedName>
    <definedName name="BLPR2720040303143540843_2_3" hidden="1">#REF!</definedName>
    <definedName name="BLPR2720040303143540843_3_3" hidden="1">#REF!</definedName>
    <definedName name="BLPR2820040303143540843" hidden="1">#REF!</definedName>
    <definedName name="BLPR2820040303143540843_1_3" hidden="1">#REF!</definedName>
    <definedName name="BLPR2820040303143540843_2_3" hidden="1">#REF!</definedName>
    <definedName name="BLPR2820040303143540843_3_3" hidden="1">#REF!</definedName>
    <definedName name="BLPR2920040303143540843" hidden="1">#REF!</definedName>
    <definedName name="BLPR2920040303143540843_1_3" hidden="1">#REF!</definedName>
    <definedName name="BLPR2920040303143540843_2_3" hidden="1">#REF!</definedName>
    <definedName name="BLPR2920040303143540843_3_3" hidden="1">#REF!</definedName>
    <definedName name="BLPR3020040303143540843" hidden="1">#REF!</definedName>
    <definedName name="BLPR3020040303143540843_1_3" hidden="1">#REF!</definedName>
    <definedName name="BLPR3020040303143540843_2_3" hidden="1">#REF!</definedName>
    <definedName name="BLPR3020040303143540843_3_3" hidden="1">#REF!</definedName>
    <definedName name="BLPR3120040303143540853" hidden="1">#REF!</definedName>
    <definedName name="BLPR3120040303143540853_1_3" hidden="1">#REF!</definedName>
    <definedName name="BLPR3120040303143540853_2_3" hidden="1">#REF!</definedName>
    <definedName name="BLPR3120040303143540853_3_3" hidden="1">#REF!</definedName>
    <definedName name="BLPR320040303143540773" hidden="1">#REF!</definedName>
    <definedName name="BLPR320040303143540773_1_3" hidden="1">#REF!</definedName>
    <definedName name="BLPR320040303143540773_2_3" hidden="1">#REF!</definedName>
    <definedName name="BLPR320040303143540773_3_3" hidden="1">#REF!</definedName>
    <definedName name="BLPR3220040303143540853" hidden="1">#REF!</definedName>
    <definedName name="BLPR3220040303143540853_1_3" hidden="1">#REF!</definedName>
    <definedName name="BLPR3220040303143540853_2_3" hidden="1">#REF!</definedName>
    <definedName name="BLPR3220040303143540853_3_3" hidden="1">#REF!</definedName>
    <definedName name="BLPR3320040303143540853" hidden="1">#REF!</definedName>
    <definedName name="BLPR3320040303143540853_1_3" hidden="1">#REF!</definedName>
    <definedName name="BLPR3320040303143540853_2_3" hidden="1">#REF!</definedName>
    <definedName name="BLPR3320040303143540853_3_3" hidden="1">#REF!</definedName>
    <definedName name="BLPR3420040303143540853" hidden="1">#REF!</definedName>
    <definedName name="BLPR3420040303143540853_1_3" hidden="1">#REF!</definedName>
    <definedName name="BLPR3420040303143540853_2_3" hidden="1">#REF!</definedName>
    <definedName name="BLPR3420040303143540853_3_3" hidden="1">#REF!</definedName>
    <definedName name="BLPR3520040303143540853" hidden="1">#REF!</definedName>
    <definedName name="BLPR3520040303143540853_1_3" hidden="1">#REF!</definedName>
    <definedName name="BLPR3520040303143540853_2_3" hidden="1">#REF!</definedName>
    <definedName name="BLPR3520040303143540853_3_3" hidden="1">#REF!</definedName>
    <definedName name="BLPR3620040303143540863" hidden="1">#REF!</definedName>
    <definedName name="BLPR3620040303143540863_1_3" hidden="1">#REF!</definedName>
    <definedName name="BLPR3620040303143540863_2_3" hidden="1">#REF!</definedName>
    <definedName name="BLPR3620040303143540863_3_3" hidden="1">#REF!</definedName>
    <definedName name="BLPR3720040303143540863" hidden="1">#REF!</definedName>
    <definedName name="BLPR3720040303143540863_1_3" hidden="1">#REF!</definedName>
    <definedName name="BLPR3720040303143540863_2_3" hidden="1">#REF!</definedName>
    <definedName name="BLPR3720040303143540863_3_3" hidden="1">#REF!</definedName>
    <definedName name="BLPR3820040303143540863" hidden="1">#REF!</definedName>
    <definedName name="BLPR3820040303143540863_1_3" hidden="1">#REF!</definedName>
    <definedName name="BLPR3820040303143540863_2_3" hidden="1">#REF!</definedName>
    <definedName name="BLPR3820040303143540863_3_3" hidden="1">#REF!</definedName>
    <definedName name="BLPR3920040303143540863" hidden="1">#REF!</definedName>
    <definedName name="BLPR3920040303143540863_1_3" hidden="1">#REF!</definedName>
    <definedName name="BLPR3920040303143540863_2_3" hidden="1">#REF!</definedName>
    <definedName name="BLPR3920040303143540863_3_3" hidden="1">#REF!</definedName>
    <definedName name="BLPR4020040303143540873" hidden="1">#REF!</definedName>
    <definedName name="BLPR4020040303143540873_1_3" hidden="1">#REF!</definedName>
    <definedName name="BLPR4020040303143540873_2_3" hidden="1">#REF!</definedName>
    <definedName name="BLPR4020040303143540873_3_3" hidden="1">#REF!</definedName>
    <definedName name="BLPR4120040303143540873" hidden="1">#REF!</definedName>
    <definedName name="BLPR4120040303143540873_1_3" hidden="1">#REF!</definedName>
    <definedName name="BLPR4120040303143540873_2_3" hidden="1">#REF!</definedName>
    <definedName name="BLPR4120040303143540873_3_3" hidden="1">#REF!</definedName>
    <definedName name="BLPR420040303143540783" hidden="1">#REF!</definedName>
    <definedName name="BLPR420040303143540783_1_3" hidden="1">#REF!</definedName>
    <definedName name="BLPR420040303143540783_2_3" hidden="1">#REF!</definedName>
    <definedName name="BLPR420040303143540783_3_3" hidden="1">#REF!</definedName>
    <definedName name="BLPR4220040303143540873" hidden="1">#REF!</definedName>
    <definedName name="BLPR4220040303143540873_1_3" hidden="1">#REF!</definedName>
    <definedName name="BLPR4220040303143540873_2_3" hidden="1">#REF!</definedName>
    <definedName name="BLPR4220040303143540873_3_3" hidden="1">#REF!</definedName>
    <definedName name="BLPR4320040303143540873" hidden="1">#REF!</definedName>
    <definedName name="BLPR4320040303143540873_1_3" hidden="1">#REF!</definedName>
    <definedName name="BLPR4320040303143540873_2_3" hidden="1">#REF!</definedName>
    <definedName name="BLPR4320040303143540873_3_3" hidden="1">#REF!</definedName>
    <definedName name="BLPR4420040303143540883" hidden="1">#REF!</definedName>
    <definedName name="BLPR4420040303143540883_1_3" hidden="1">#REF!</definedName>
    <definedName name="BLPR4420040303143540883_2_3" hidden="1">#REF!</definedName>
    <definedName name="BLPR4420040303143540883_3_3" hidden="1">#REF!</definedName>
    <definedName name="BLPR4520040303143540883" hidden="1">#REF!</definedName>
    <definedName name="BLPR4520040303143540883_1_3" hidden="1">#REF!</definedName>
    <definedName name="BLPR4520040303143540883_2_3" hidden="1">#REF!</definedName>
    <definedName name="BLPR4520040303143540883_3_3" hidden="1">#REF!</definedName>
    <definedName name="BLPR4620040303143540883" hidden="1">#REF!</definedName>
    <definedName name="BLPR4620040303143540883_1_3" hidden="1">#REF!</definedName>
    <definedName name="BLPR4620040303143540883_2_3" hidden="1">#REF!</definedName>
    <definedName name="BLPR4620040303143540883_3_3" hidden="1">#REF!</definedName>
    <definedName name="BLPR4720040303143540893" hidden="1">#REF!</definedName>
    <definedName name="BLPR4720040303143540893_1_3" hidden="1">#REF!</definedName>
    <definedName name="BLPR4720040303143540893_2_3" hidden="1">#REF!</definedName>
    <definedName name="BLPR4720040303143540893_3_3" hidden="1">#REF!</definedName>
    <definedName name="BLPR4820040303143540893" hidden="1">#REF!</definedName>
    <definedName name="BLPR4820040303143540893_1_3" hidden="1">#REF!</definedName>
    <definedName name="BLPR4820040303143540893_2_3" hidden="1">#REF!</definedName>
    <definedName name="BLPR4820040303143540893_3_3" hidden="1">#REF!</definedName>
    <definedName name="BLPR4920040303143542085" hidden="1">#REF!</definedName>
    <definedName name="BLPR4920040303143542085_1_3" hidden="1">#REF!</definedName>
    <definedName name="BLPR4920040303143542085_2_3" hidden="1">#REF!</definedName>
    <definedName name="BLPR4920040303143542085_3_3" hidden="1">#REF!</definedName>
    <definedName name="BLPR5020040303143542085" hidden="1">#REF!</definedName>
    <definedName name="BLPR5020040303143542085_1_3" hidden="1">#REF!</definedName>
    <definedName name="BLPR5020040303143542085_2_3" hidden="1">#REF!</definedName>
    <definedName name="BLPR5020040303143542085_3_3" hidden="1">#REF!</definedName>
    <definedName name="BLPR5120040303143542095" hidden="1">#REF!</definedName>
    <definedName name="BLPR5120040303143542095_1_3" hidden="1">#REF!</definedName>
    <definedName name="BLPR5120040303143542095_2_3" hidden="1">#REF!</definedName>
    <definedName name="BLPR5120040303143542095_3_3" hidden="1">#REF!</definedName>
    <definedName name="BLPR520040303143540783" hidden="1">#REF!</definedName>
    <definedName name="BLPR520040303143540783_1_3" hidden="1">#REF!</definedName>
    <definedName name="BLPR520040303143540783_2_3" hidden="1">#REF!</definedName>
    <definedName name="BLPR520040303143540783_3_3" hidden="1">#REF!</definedName>
    <definedName name="BLPR5220040303143542095" hidden="1">#REF!</definedName>
    <definedName name="BLPR5220040303143542095_1_3" hidden="1">#REF!</definedName>
    <definedName name="BLPR5220040303143542095_2_3" hidden="1">#REF!</definedName>
    <definedName name="BLPR5220040303143542095_3_3" hidden="1">#REF!</definedName>
    <definedName name="BLPR5320040303143542095" hidden="1">#REF!</definedName>
    <definedName name="BLPR5320040303143542095_1_3" hidden="1">#REF!</definedName>
    <definedName name="BLPR5320040303143542095_2_3" hidden="1">#REF!</definedName>
    <definedName name="BLPR5320040303143542095_3_3" hidden="1">#REF!</definedName>
    <definedName name="BLPR5420040303143542095" hidden="1">#REF!</definedName>
    <definedName name="BLPR5420040303143542095_1_3" hidden="1">#REF!</definedName>
    <definedName name="BLPR5420040303143542095_2_3" hidden="1">#REF!</definedName>
    <definedName name="BLPR5420040303143542095_3_3" hidden="1">#REF!</definedName>
    <definedName name="BLPR5520040303143542095" hidden="1">#REF!</definedName>
    <definedName name="BLPR5520040303143542095_1_3" hidden="1">#REF!</definedName>
    <definedName name="BLPR5520040303143542095_2_3" hidden="1">#REF!</definedName>
    <definedName name="BLPR5520040303143542095_3_3" hidden="1">#REF!</definedName>
    <definedName name="BLPR5620040303143542105" hidden="1">#REF!</definedName>
    <definedName name="BLPR5620040303143542105_1_3" hidden="1">#REF!</definedName>
    <definedName name="BLPR5620040303143542105_2_3" hidden="1">#REF!</definedName>
    <definedName name="BLPR5620040303143542105_3_3" hidden="1">#REF!</definedName>
    <definedName name="BLPR5720040303143542105" hidden="1">#REF!</definedName>
    <definedName name="BLPR5720040303143542105_1_3" hidden="1">#REF!</definedName>
    <definedName name="BLPR5720040303143542105_2_3" hidden="1">#REF!</definedName>
    <definedName name="BLPR5720040303143542105_3_3" hidden="1">#REF!</definedName>
    <definedName name="BLPR5820040303143548064" hidden="1">#REF!</definedName>
    <definedName name="BLPR5820040303143548064_1_1" hidden="1">#REF!</definedName>
    <definedName name="BLPR5920040303143548074" hidden="1">#REF!</definedName>
    <definedName name="BLPR5920040303143548074_1_1" hidden="1">#REF!</definedName>
    <definedName name="BLPR6020040303143548074" hidden="1">#REF!</definedName>
    <definedName name="BLPR6020040303143548074_1_1" hidden="1">#REF!</definedName>
    <definedName name="BLPR6120040303143548074" hidden="1">#REF!</definedName>
    <definedName name="BLPR6120040303143548074_1_1" hidden="1">#REF!</definedName>
    <definedName name="BLPR620040303143540783" hidden="1">#REF!</definedName>
    <definedName name="BLPR620040303143540783_1_3" hidden="1">#REF!</definedName>
    <definedName name="BLPR620040303143540783_2_3" hidden="1">#REF!</definedName>
    <definedName name="BLPR620040303143540783_3_3" hidden="1">#REF!</definedName>
    <definedName name="BLPR6220040303143548074" hidden="1">#REF!</definedName>
    <definedName name="BLPR6220040303143548074_1_1" hidden="1">#REF!</definedName>
    <definedName name="BLPR6320040303143548074" hidden="1">#REF!</definedName>
    <definedName name="BLPR6320040303143548074_1_1" hidden="1">#REF!</definedName>
    <definedName name="BLPR6420040303143548104" hidden="1">#REF!</definedName>
    <definedName name="BLPR6420040303143548104_1_2" hidden="1">#REF!</definedName>
    <definedName name="BLPR6420040303143548104_2_2" hidden="1">#REF!</definedName>
    <definedName name="BLPR6520040303143548114" hidden="1">#REF!</definedName>
    <definedName name="BLPR6520040303143548114_1_2" hidden="1">#REF!</definedName>
    <definedName name="BLPR6520040303143548114_2_2" hidden="1">#REF!</definedName>
    <definedName name="BLPR6620040303143548134" hidden="1">#REF!</definedName>
    <definedName name="BLPR6620040303143548134_1_2" hidden="1">#REF!</definedName>
    <definedName name="BLPR6620040303143548134_2_2" hidden="1">#REF!</definedName>
    <definedName name="BLPR6720040303143549966" hidden="1">#REF!</definedName>
    <definedName name="BLPR6720040303143549966_1_1" hidden="1">#REF!</definedName>
    <definedName name="BLPR6820040303143549966" hidden="1">#REF!</definedName>
    <definedName name="BLPR6820040303143549966_1_1" hidden="1">#REF!</definedName>
    <definedName name="BLPR6920040303143549966" hidden="1">#REF!</definedName>
    <definedName name="BLPR6920040303143549966_1_1" hidden="1">#REF!</definedName>
    <definedName name="BLPR7020040303143549966" hidden="1">#REF!</definedName>
    <definedName name="BLPR7020040303143549966_1_1" hidden="1">#REF!</definedName>
    <definedName name="BLPR7120040303143549966" hidden="1">#REF!</definedName>
    <definedName name="BLPR7120040303143549966_1_1" hidden="1">#REF!</definedName>
    <definedName name="BLPR720040303143540783" hidden="1">#REF!</definedName>
    <definedName name="BLPR720040303143540783_1_3" hidden="1">#REF!</definedName>
    <definedName name="BLPR720040303143540783_2_3" hidden="1">#REF!</definedName>
    <definedName name="BLPR720040303143540783_3_3" hidden="1">#REF!</definedName>
    <definedName name="BLPR7220040303143549966" hidden="1">#REF!</definedName>
    <definedName name="BLPR7220040303143549966_1_1" hidden="1">#REF!</definedName>
    <definedName name="BLPR7320040303143549976" hidden="1">#REF!</definedName>
    <definedName name="BLPR7320040303143549976_1_1" hidden="1">#REF!</definedName>
    <definedName name="BLPR7420040303143549976" hidden="1">#REF!</definedName>
    <definedName name="BLPR7420040303143549976_1_1" hidden="1">#REF!</definedName>
    <definedName name="BLPR7520040303143549976" hidden="1">#REF!</definedName>
    <definedName name="BLPR7520040303143549976_1_1" hidden="1">#REF!</definedName>
    <definedName name="BLPR7620040303143549976" hidden="1">#REF!</definedName>
    <definedName name="BLPR7620040303143549976_1_1" hidden="1">#REF!</definedName>
    <definedName name="BLPR7720040303143549976" hidden="1">#REF!</definedName>
    <definedName name="BLPR7720040303143549976_1_1" hidden="1">#REF!</definedName>
    <definedName name="BLPR7820040303143549976" hidden="1">#REF!</definedName>
    <definedName name="BLPR7820040303143549976_1_1" hidden="1">#REF!</definedName>
    <definedName name="BLPR7920040303143549987" hidden="1">#REF!</definedName>
    <definedName name="BLPR7920040303143549987_1_1" hidden="1">#REF!</definedName>
    <definedName name="BLPR8020040303143549987" hidden="1">#REF!</definedName>
    <definedName name="BLPR8020040303143549987_1_1" hidden="1">#REF!</definedName>
    <definedName name="BLPR8120040303143549987" hidden="1">#REF!</definedName>
    <definedName name="BLPR8120040303143549987_1_1" hidden="1">#REF!</definedName>
    <definedName name="BLPR820040303143540793" hidden="1">#REF!</definedName>
    <definedName name="BLPR820040303143540793_1_3" hidden="1">#REF!</definedName>
    <definedName name="BLPR820040303143540793_2_3" hidden="1">#REF!</definedName>
    <definedName name="BLPR820040303143540793_3_3" hidden="1">#REF!</definedName>
    <definedName name="BLPR8220040303143549987" hidden="1">#REF!</definedName>
    <definedName name="BLPR8220040303143549987_1_1" hidden="1">#REF!</definedName>
    <definedName name="BLPR8320040303143549987" hidden="1">#REF!</definedName>
    <definedName name="BLPR8320040303143549987_1_1" hidden="1">#REF!</definedName>
    <definedName name="BLPR8420040303143549987" hidden="1">#REF!</definedName>
    <definedName name="BLPR8420040303143549987_1_1" hidden="1">#REF!</definedName>
    <definedName name="BLPR8520040303143549987" hidden="1">#REF!</definedName>
    <definedName name="BLPR8520040303143549987_1_1" hidden="1">#REF!</definedName>
    <definedName name="BLPR8620040303143549997" hidden="1">#REF!</definedName>
    <definedName name="BLPR8620040303143549997_1_1" hidden="1">#REF!</definedName>
    <definedName name="BLPR8720040303143549997" hidden="1">#REF!</definedName>
    <definedName name="BLPR8720040303143549997_1_1" hidden="1">#REF!</definedName>
    <definedName name="BLPR8820040303143549997" hidden="1">#REF!</definedName>
    <definedName name="BLPR8820040303143549997_1_1" hidden="1">#REF!</definedName>
    <definedName name="BLPR8920040303143549997" hidden="1">#REF!</definedName>
    <definedName name="BLPR8920040303143549997_1_1" hidden="1">#REF!</definedName>
    <definedName name="BLPR9020040303143549997" hidden="1">#REF!</definedName>
    <definedName name="BLPR9020040303143549997_1_1" hidden="1">#REF!</definedName>
    <definedName name="BLPR9120040303143549997" hidden="1">#REF!</definedName>
    <definedName name="BLPR9120040303143549997_1_1" hidden="1">#REF!</definedName>
    <definedName name="BLPR920040303143540803" hidden="1">#REF!</definedName>
    <definedName name="BLPR920040303143540803_1_3" hidden="1">#REF!</definedName>
    <definedName name="BLPR920040303143540803_2_3" hidden="1">#REF!</definedName>
    <definedName name="BLPR920040303143540803_3_3" hidden="1">#REF!</definedName>
    <definedName name="BLPR9220040303143550007" hidden="1">#REF!</definedName>
    <definedName name="BLPR9220040303143550007_1_1" hidden="1">#REF!</definedName>
    <definedName name="BLPR9320040303143550007" hidden="1">#REF!</definedName>
    <definedName name="BLPR9320040303143550007_1_1" hidden="1">#REF!</definedName>
    <definedName name="BLPR9420040303143550007" hidden="1">#REF!</definedName>
    <definedName name="BLPR9420040303143550007_1_1" hidden="1">#REF!</definedName>
    <definedName name="BLPR9520040303143550007" hidden="1">#REF!</definedName>
    <definedName name="BLPR9520040303143550007_1_1" hidden="1">#REF!</definedName>
    <definedName name="BLPR9620040303143550007" hidden="1">#REF!</definedName>
    <definedName name="BLPR9620040303143550007_1_1" hidden="1">#REF!</definedName>
    <definedName name="BLPR9720040303143550007" hidden="1">#REF!</definedName>
    <definedName name="BLPR9720040303143550007_1_1" hidden="1">#REF!</definedName>
    <definedName name="BLPR9820040303143550017" hidden="1">#REF!</definedName>
    <definedName name="BLPR9820040303143550017_1_1" hidden="1">#REF!</definedName>
    <definedName name="BLPR9920040303143550017" hidden="1">#REF!</definedName>
    <definedName name="BLPR9920040303143550017_1_1" hidden="1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FFO_DIFF_REUT" hidden="1">"c3890"</definedName>
    <definedName name="IQ_EST_FFO_SURPRISE_PERCENT_REUT" hidden="1">"c3891"</definedName>
    <definedName name="IQ_ESTIMATED_ASSESSABLE_DEPOSITS_FDIC" hidden="1">"c6490"</definedName>
    <definedName name="IQ_ESTIMATED_INSURED_DEPOSITS_FDIC" hidden="1">"c6491"</definedName>
    <definedName name="IQ_EXPENSE_CODE_" hidden="1">555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HIGH_EST_REUT" hidden="1">"c3839"</definedName>
    <definedName name="IQ_FFO_LOW_EST_REUT" hidden="1">"c3840"</definedName>
    <definedName name="IQ_FFO_MEDIAN_EST_REUT" hidden="1">"c3838"</definedName>
    <definedName name="IQ_FFO_NUM_EST_REUT" hidden="1">"c3841"</definedName>
    <definedName name="IQ_FFO_STDDEV_EST_REUT" hidden="1">"c3842"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"01/01/0001 00:00:00"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Month">#REF!</definedName>
    <definedName name="Pal_Workbook_GUID" hidden="1">"3KSC7GN4Z2HU915S4J452IDY"</definedName>
    <definedName name="pl" hidden="1">{#N/A,#N/A,FALSE,"²Ä1­Ó¤ë"}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TLA.056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2" i="1" l="1"/>
  <c r="L132" i="1"/>
  <c r="K132" i="1"/>
  <c r="J132" i="1"/>
  <c r="I132" i="1"/>
  <c r="H132" i="1"/>
  <c r="G132" i="1"/>
  <c r="F132" i="1"/>
  <c r="E132" i="1"/>
  <c r="D132" i="1"/>
  <c r="C132" i="1"/>
  <c r="J127" i="1"/>
  <c r="M120" i="1"/>
  <c r="L120" i="1"/>
  <c r="K120" i="1"/>
  <c r="J120" i="1"/>
  <c r="I120" i="1"/>
  <c r="H120" i="1"/>
  <c r="G120" i="1"/>
  <c r="F120" i="1"/>
  <c r="E120" i="1"/>
  <c r="D120" i="1"/>
  <c r="C120" i="1"/>
  <c r="F108" i="1"/>
  <c r="F115" i="1" s="1"/>
  <c r="F117" i="1" s="1"/>
  <c r="M97" i="1"/>
  <c r="L97" i="1"/>
  <c r="K97" i="1"/>
  <c r="J97" i="1"/>
  <c r="I97" i="1"/>
  <c r="H97" i="1"/>
  <c r="G97" i="1"/>
  <c r="F97" i="1"/>
  <c r="E97" i="1"/>
  <c r="D97" i="1"/>
  <c r="C97" i="1"/>
  <c r="H92" i="1"/>
  <c r="H87" i="1"/>
  <c r="D87" i="1"/>
  <c r="C87" i="1"/>
  <c r="L87" i="1"/>
  <c r="K87" i="1"/>
  <c r="G87" i="1"/>
  <c r="G92" i="1" s="1"/>
  <c r="F87" i="1"/>
  <c r="M84" i="1"/>
  <c r="M87" i="1" s="1"/>
  <c r="L84" i="1"/>
  <c r="K84" i="1"/>
  <c r="J84" i="1"/>
  <c r="I84" i="1"/>
  <c r="H84" i="1"/>
  <c r="G84" i="1"/>
  <c r="F84" i="1"/>
  <c r="E84" i="1"/>
  <c r="D84" i="1"/>
  <c r="C84" i="1"/>
  <c r="I80" i="1"/>
  <c r="H80" i="1"/>
  <c r="M74" i="1"/>
  <c r="L74" i="1"/>
  <c r="L80" i="1" s="1"/>
  <c r="K74" i="1"/>
  <c r="J74" i="1"/>
  <c r="I74" i="1"/>
  <c r="H74" i="1"/>
  <c r="G74" i="1"/>
  <c r="F74" i="1"/>
  <c r="E74" i="1"/>
  <c r="D74" i="1"/>
  <c r="C74" i="1"/>
  <c r="M54" i="1"/>
  <c r="L54" i="1"/>
  <c r="K54" i="1"/>
  <c r="J54" i="1"/>
  <c r="I54" i="1"/>
  <c r="H54" i="1"/>
  <c r="G54" i="1"/>
  <c r="F54" i="1"/>
  <c r="E54" i="1"/>
  <c r="D54" i="1"/>
  <c r="C54" i="1"/>
  <c r="I47" i="1"/>
  <c r="I50" i="1" s="1"/>
  <c r="F47" i="1"/>
  <c r="F50" i="1" s="1"/>
  <c r="M43" i="1"/>
  <c r="M47" i="1" s="1"/>
  <c r="M50" i="1" s="1"/>
  <c r="I43" i="1"/>
  <c r="E43" i="1"/>
  <c r="E47" i="1" s="1"/>
  <c r="E50" i="1" s="1"/>
  <c r="H43" i="1"/>
  <c r="H47" i="1" s="1"/>
  <c r="H50" i="1" s="1"/>
  <c r="D43" i="1"/>
  <c r="D47" i="1" s="1"/>
  <c r="D50" i="1" s="1"/>
  <c r="L43" i="1"/>
  <c r="L47" i="1" s="1"/>
  <c r="L50" i="1" s="1"/>
  <c r="J43" i="1"/>
  <c r="J47" i="1" s="1"/>
  <c r="J50" i="1" s="1"/>
  <c r="G43" i="1"/>
  <c r="G47" i="1" s="1"/>
  <c r="G50" i="1" s="1"/>
  <c r="F43" i="1"/>
  <c r="C43" i="1"/>
  <c r="C47" i="1" s="1"/>
  <c r="C50" i="1" s="1"/>
  <c r="E34" i="1"/>
  <c r="E33" i="1"/>
  <c r="J32" i="1"/>
  <c r="H32" i="1"/>
  <c r="D32" i="1"/>
  <c r="C32" i="1"/>
  <c r="E32" i="1" s="1"/>
  <c r="E31" i="1"/>
  <c r="K32" i="1"/>
  <c r="E30" i="1"/>
  <c r="E29" i="1"/>
  <c r="E24" i="1"/>
  <c r="K23" i="1"/>
  <c r="D23" i="1"/>
  <c r="E23" i="1" s="1"/>
  <c r="C23" i="1"/>
  <c r="E22" i="1"/>
  <c r="H23" i="1"/>
  <c r="G23" i="1"/>
  <c r="E21" i="1"/>
  <c r="E20" i="1"/>
  <c r="E15" i="1"/>
  <c r="E14" i="1"/>
  <c r="E12" i="1"/>
  <c r="E11" i="1"/>
  <c r="E10" i="1"/>
  <c r="E9" i="1"/>
  <c r="E8" i="1"/>
  <c r="E7" i="1"/>
  <c r="E6" i="1"/>
  <c r="E5" i="1"/>
  <c r="K80" i="1" l="1"/>
  <c r="E127" i="1"/>
  <c r="M108" i="1"/>
  <c r="M115" i="1" s="1"/>
  <c r="M117" i="1" s="1"/>
  <c r="G80" i="1"/>
  <c r="J87" i="1"/>
  <c r="J92" i="1" s="1"/>
  <c r="E108" i="1"/>
  <c r="E115" i="1" s="1"/>
  <c r="E117" i="1" s="1"/>
  <c r="C92" i="1"/>
  <c r="K43" i="1"/>
  <c r="K47" i="1" s="1"/>
  <c r="K50" i="1" s="1"/>
  <c r="F80" i="1"/>
  <c r="M80" i="1"/>
  <c r="K92" i="1"/>
  <c r="I127" i="1"/>
  <c r="L92" i="1"/>
  <c r="C127" i="1"/>
  <c r="D92" i="1"/>
  <c r="I108" i="1"/>
  <c r="I115" i="1" s="1"/>
  <c r="I117" i="1" s="1"/>
  <c r="J23" i="1"/>
  <c r="M92" i="1"/>
  <c r="D127" i="1"/>
  <c r="E80" i="1"/>
  <c r="G32" i="1"/>
  <c r="E25" i="1"/>
  <c r="C80" i="1"/>
  <c r="H108" i="1"/>
  <c r="H115" i="1" s="1"/>
  <c r="H117" i="1" s="1"/>
  <c r="D80" i="1"/>
  <c r="K127" i="1"/>
  <c r="L108" i="1"/>
  <c r="K108" i="1"/>
  <c r="K115" i="1" s="1"/>
  <c r="K117" i="1" s="1"/>
  <c r="H127" i="1"/>
  <c r="F127" i="1"/>
  <c r="F92" i="1"/>
  <c r="L127" i="1"/>
  <c r="M127" i="1"/>
  <c r="D108" i="1"/>
  <c r="G108" i="1" l="1"/>
  <c r="G115" i="1" s="1"/>
  <c r="G117" i="1" s="1"/>
  <c r="J80" i="1"/>
  <c r="C108" i="1"/>
  <c r="C115" i="1" s="1"/>
  <c r="C117" i="1"/>
  <c r="L115" i="1"/>
  <c r="L117" i="1" s="1"/>
  <c r="D115" i="1"/>
  <c r="D117" i="1" s="1"/>
  <c r="J108" i="1"/>
  <c r="J115" i="1" s="1"/>
  <c r="J117" i="1" s="1"/>
  <c r="E87" i="1"/>
  <c r="E92" i="1" s="1"/>
  <c r="G127" i="1"/>
  <c r="I87" i="1"/>
  <c r="I92" i="1" s="1"/>
</calcChain>
</file>

<file path=xl/sharedStrings.xml><?xml version="1.0" encoding="utf-8"?>
<sst xmlns="http://schemas.openxmlformats.org/spreadsheetml/2006/main" count="176" uniqueCount="102">
  <si>
    <t>SEK million</t>
  </si>
  <si>
    <t>KEY FINANCIALS</t>
  </si>
  <si>
    <t>Q3 2025</t>
  </si>
  <si>
    <t>Q3 2024</t>
  </si>
  <si>
    <t>%</t>
  </si>
  <si>
    <t>YTD 2025</t>
  </si>
  <si>
    <t>YTD 2024</t>
  </si>
  <si>
    <t>Q2 2025 LTM</t>
  </si>
  <si>
    <t>Q2 2024 LTM</t>
  </si>
  <si>
    <t>Net sales</t>
  </si>
  <si>
    <t>Net sales (kton)</t>
  </si>
  <si>
    <t>Adjusted EBITDA</t>
  </si>
  <si>
    <t>Adjusted EBITDA, MUSD</t>
  </si>
  <si>
    <t>Operating Cash Flow</t>
  </si>
  <si>
    <t>Maintenance CAPEX</t>
  </si>
  <si>
    <t>Discretionary Capex CAPEX</t>
  </si>
  <si>
    <t>Net debt</t>
  </si>
  <si>
    <t>Net Debt/Adjusted EBITDA ratio (USD)</t>
  </si>
  <si>
    <t>Working capital</t>
  </si>
  <si>
    <t>Number of full-time employees</t>
  </si>
  <si>
    <t>Naphthenic Specialty Products (NSP)</t>
  </si>
  <si>
    <t>Product Margins (MUSD)</t>
  </si>
  <si>
    <t>Product Margins (MUSD) per ton</t>
  </si>
  <si>
    <t>Adjusted EBITDA (MUSD)</t>
  </si>
  <si>
    <t>Bitumen</t>
  </si>
  <si>
    <t>Harburg</t>
  </si>
  <si>
    <t>Q1 2023</t>
  </si>
  <si>
    <t>Q2 2023</t>
  </si>
  <si>
    <t>Q3 2023</t>
  </si>
  <si>
    <t>Q4 2023</t>
  </si>
  <si>
    <t>Q1 2024</t>
  </si>
  <si>
    <t>Q2 2024</t>
  </si>
  <si>
    <t>Q4 2024</t>
  </si>
  <si>
    <t>Q1 2025</t>
  </si>
  <si>
    <t>Q2 2025</t>
  </si>
  <si>
    <t>Condensed Cash flow</t>
  </si>
  <si>
    <t>Cash flow from operating activities (excl working capital movements)</t>
  </si>
  <si>
    <t>Changes in working capital</t>
  </si>
  <si>
    <t>Cash flow from operating activities</t>
  </si>
  <si>
    <t>Cash flow from investing activities</t>
  </si>
  <si>
    <t>-</t>
  </si>
  <si>
    <t>Proceeds from internal borrowing</t>
  </si>
  <si>
    <t>Amoritasations of provisions</t>
  </si>
  <si>
    <t>Cash flow for the period</t>
  </si>
  <si>
    <t>Cash at start of the year</t>
  </si>
  <si>
    <t>Exchange rate differences</t>
  </si>
  <si>
    <t>Cash at end of period</t>
  </si>
  <si>
    <t>QUARTERLY OVERVIEW</t>
  </si>
  <si>
    <t>Net sales (kton), Napthenic</t>
  </si>
  <si>
    <t>Net sales (kton), Bitumen</t>
  </si>
  <si>
    <t>Adjusted EBITDA, LTM</t>
  </si>
  <si>
    <t>Adjusted EBITDA, LTM MUSD</t>
  </si>
  <si>
    <t>Operating Cash Flow (excl. Harburg)</t>
  </si>
  <si>
    <t>Operating Cash Flow, pre-Interest (excl. Harburg), LTM</t>
  </si>
  <si>
    <t>Maintenance Capex</t>
  </si>
  <si>
    <t>Discretionary Capex</t>
  </si>
  <si>
    <t>Net debt, MUSD</t>
  </si>
  <si>
    <t xml:space="preserve">Net Debt/Adjusted EBITDA LTM ratio, USD * </t>
  </si>
  <si>
    <t xml:space="preserve">* Net Debt/Adjusted EBITDA LTM ratio is calculated based on monthly Adjusted EBITDA in SEK recalculated by using USD monthly average exchange rates. </t>
  </si>
  <si>
    <t xml:space="preserve">     Net Debt is recalculated from SEK at end of reporting period by using USD closing rate for the relevant reporting period.</t>
  </si>
  <si>
    <t>Net Debt</t>
  </si>
  <si>
    <t>Liabilities to credit institutions</t>
  </si>
  <si>
    <t>Asset based facility (Accounts Receivables)</t>
  </si>
  <si>
    <t>Covid Debt</t>
  </si>
  <si>
    <t>Lease</t>
  </si>
  <si>
    <t>Cash and cash equivalents</t>
  </si>
  <si>
    <t>Net Debt (excl up-front fees)</t>
  </si>
  <si>
    <t>Cash flow from operating activities, Harburg</t>
  </si>
  <si>
    <t>Cash flow from operating activities, excl Harburg</t>
  </si>
  <si>
    <t>Paid Lease fees</t>
  </si>
  <si>
    <t>Paid Interest</t>
  </si>
  <si>
    <t>Paid provisions excl Harburg (excl ReFi)</t>
  </si>
  <si>
    <t>Exit fees and Financial swap deals</t>
  </si>
  <si>
    <t>Operating Cash Flow, LTM</t>
  </si>
  <si>
    <t>Bridge Adjusted EBITDA to Net Cash Flow for the period</t>
  </si>
  <si>
    <t>Cash at start of period</t>
  </si>
  <si>
    <t>Changes in working capital (excl. Harburg)</t>
  </si>
  <si>
    <t>Tax paid (excl. Harburg)</t>
  </si>
  <si>
    <t>Price timing</t>
  </si>
  <si>
    <t>Inventory monetarization</t>
  </si>
  <si>
    <t>FX on AP/AR</t>
  </si>
  <si>
    <t>Lease payments</t>
  </si>
  <si>
    <t>Non-recurring</t>
  </si>
  <si>
    <t>Other</t>
  </si>
  <si>
    <t>Capital expenditure</t>
  </si>
  <si>
    <t>Paid interest</t>
  </si>
  <si>
    <t>Financing items</t>
  </si>
  <si>
    <t>Net borrowings / Repayments (-)</t>
  </si>
  <si>
    <t>Harburg free cash flow (excl internal borrowings)</t>
  </si>
  <si>
    <t>Net cash flow for the period</t>
  </si>
  <si>
    <t>Exchange differences</t>
  </si>
  <si>
    <t>Net debt development</t>
  </si>
  <si>
    <t>Opening net debt</t>
  </si>
  <si>
    <t>Changes in cash</t>
  </si>
  <si>
    <t>Hybrid</t>
  </si>
  <si>
    <r>
      <t>Other none-cash items in net debt movements</t>
    </r>
    <r>
      <rPr>
        <vertAlign val="superscript"/>
        <sz val="11"/>
        <rFont val="Times New Roman"/>
        <family val="1"/>
      </rPr>
      <t>*</t>
    </r>
  </si>
  <si>
    <t>Closing net debt</t>
  </si>
  <si>
    <t>* = FX effects on loan in foreign currency, PIK interest, New/Amended leases</t>
  </si>
  <si>
    <t>Harburg Financials</t>
  </si>
  <si>
    <t>Transistion/dismanteling costs (excl settlement 2024)</t>
  </si>
  <si>
    <t>Changes in internal borrowing</t>
  </si>
  <si>
    <t>Capex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</si>
</sst>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&quot;x&quot;"/>
    <numFmt numFmtId="166" formatCode="0.000"/>
    <numFmt numFmtId="167" formatCode="0.0&quot;x&quot;"/>
    <numFmt numFmtId="168" formatCode="#,##0.000"/>
  </numFmts>
  <fonts count="15" x14ac:knownFonts="1">
    <font>
      <sz val="10"/>
      <name val="Times New Roman"/>
      <family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11"/>
      <color rgb="FF0033CC"/>
      <name val="Aptos Narrow"/>
      <family val="2"/>
      <scheme val="minor"/>
    </font>
    <font>
      <i/>
      <sz val="11"/>
      <name val="Aptos Narrow"/>
      <family val="2"/>
      <scheme val="minor"/>
    </font>
    <font>
      <i/>
      <sz val="10"/>
      <name val="Aptos Narrow"/>
      <family val="2"/>
      <scheme val="minor"/>
    </font>
    <font>
      <vertAlign val="superscript"/>
      <sz val="11"/>
      <name val="Times New Roman"/>
      <family val="1"/>
    </font>
    <font>
      <b/>
      <sz val="11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2" fillId="0" borderId="0"/>
    <xf numFmtId="0" fontId="7" fillId="0" borderId="0"/>
  </cellStyleXfs>
  <cellXfs count="49">
    <xf numFmtId="0" fontId="0" fillId="0" borderId="0" xfId="0"/>
    <xf numFmtId="0" fontId="4" fillId="0" borderId="0" xfId="2" applyFont="1"/>
    <xf numFmtId="0" fontId="2" fillId="0" borderId="0" xfId="2"/>
    <xf numFmtId="164" fontId="5" fillId="0" borderId="0" xfId="2" applyNumberFormat="1" applyFont="1" applyAlignment="1">
      <alignment horizontal="center" vertical="center"/>
    </xf>
    <xf numFmtId="164" fontId="6" fillId="0" borderId="0" xfId="2" applyNumberFormat="1" applyFont="1"/>
    <xf numFmtId="0" fontId="8" fillId="0" borderId="0" xfId="0" applyFont="1"/>
    <xf numFmtId="0" fontId="1" fillId="0" borderId="0" xfId="2" applyFont="1"/>
    <xf numFmtId="164" fontId="6" fillId="0" borderId="1" xfId="2" applyNumberFormat="1" applyFont="1" applyBorder="1" applyAlignment="1">
      <alignment horizontal="left"/>
    </xf>
    <xf numFmtId="0" fontId="6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 wrapText="1"/>
    </xf>
    <xf numFmtId="0" fontId="1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/>
    <xf numFmtId="164" fontId="5" fillId="0" borderId="0" xfId="2" applyNumberFormat="1" applyFont="1"/>
    <xf numFmtId="0" fontId="5" fillId="0" borderId="0" xfId="2" applyFont="1"/>
    <xf numFmtId="3" fontId="5" fillId="0" borderId="0" xfId="2" applyNumberFormat="1" applyFont="1"/>
    <xf numFmtId="9" fontId="1" fillId="0" borderId="0" xfId="1" applyFont="1" applyFill="1" applyAlignment="1">
      <alignment horizontal="center"/>
    </xf>
    <xf numFmtId="3" fontId="5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0" fontId="1" fillId="2" borderId="0" xfId="2" applyFont="1" applyFill="1"/>
    <xf numFmtId="0" fontId="6" fillId="2" borderId="0" xfId="2" applyFont="1" applyFill="1"/>
    <xf numFmtId="164" fontId="5" fillId="2" borderId="0" xfId="2" applyNumberFormat="1" applyFont="1" applyFill="1"/>
    <xf numFmtId="164" fontId="3" fillId="2" borderId="0" xfId="2" applyNumberFormat="1" applyFont="1" applyFill="1"/>
    <xf numFmtId="164" fontId="3" fillId="0" borderId="0" xfId="2" applyNumberFormat="1" applyFont="1"/>
    <xf numFmtId="166" fontId="6" fillId="0" borderId="0" xfId="2" applyNumberFormat="1" applyFont="1"/>
    <xf numFmtId="166" fontId="5" fillId="0" borderId="0" xfId="2" applyNumberFormat="1" applyFont="1"/>
    <xf numFmtId="3" fontId="5" fillId="0" borderId="0" xfId="2" applyNumberFormat="1" applyFont="1" applyAlignment="1">
      <alignment horizontal="center"/>
    </xf>
    <xf numFmtId="0" fontId="4" fillId="0" borderId="2" xfId="2" applyFont="1" applyBorder="1"/>
    <xf numFmtId="3" fontId="4" fillId="0" borderId="2" xfId="2" applyNumberFormat="1" applyFont="1" applyBorder="1" applyAlignment="1">
      <alignment horizontal="center"/>
    </xf>
    <xf numFmtId="166" fontId="10" fillId="0" borderId="0" xfId="2" applyNumberFormat="1" applyFont="1"/>
    <xf numFmtId="3" fontId="10" fillId="0" borderId="0" xfId="2" applyNumberFormat="1" applyFont="1" applyAlignment="1">
      <alignment horizontal="center"/>
    </xf>
    <xf numFmtId="167" fontId="5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11" fillId="0" borderId="0" xfId="2" applyFont="1"/>
    <xf numFmtId="167" fontId="3" fillId="0" borderId="0" xfId="2" applyNumberFormat="1" applyFont="1" applyAlignment="1">
      <alignment horizontal="center"/>
    </xf>
    <xf numFmtId="3" fontId="1" fillId="0" borderId="0" xfId="2" applyNumberFormat="1" applyFont="1" applyAlignment="1">
      <alignment horizontal="center"/>
    </xf>
    <xf numFmtId="3" fontId="6" fillId="0" borderId="0" xfId="2" applyNumberFormat="1" applyFont="1" applyAlignment="1">
      <alignment horizontal="center"/>
    </xf>
    <xf numFmtId="3" fontId="1" fillId="0" borderId="0" xfId="2" applyNumberFormat="1" applyFont="1"/>
    <xf numFmtId="168" fontId="1" fillId="0" borderId="0" xfId="2" applyNumberFormat="1" applyFont="1"/>
    <xf numFmtId="0" fontId="4" fillId="0" borderId="1" xfId="2" applyFont="1" applyBorder="1"/>
    <xf numFmtId="168" fontId="1" fillId="0" borderId="0" xfId="2" applyNumberFormat="1" applyFont="1" applyAlignment="1">
      <alignment horizontal="center"/>
    </xf>
    <xf numFmtId="3" fontId="6" fillId="0" borderId="2" xfId="2" applyNumberFormat="1" applyFont="1" applyBorder="1" applyAlignment="1">
      <alignment horizontal="center"/>
    </xf>
    <xf numFmtId="1" fontId="5" fillId="0" borderId="0" xfId="2" applyNumberFormat="1" applyFont="1" applyAlignment="1">
      <alignment horizontal="center"/>
    </xf>
    <xf numFmtId="0" fontId="13" fillId="0" borderId="0" xfId="3" quotePrefix="1" applyFont="1"/>
    <xf numFmtId="1" fontId="6" fillId="0" borderId="0" xfId="2" applyNumberFormat="1" applyFont="1" applyAlignment="1">
      <alignment horizontal="center"/>
    </xf>
    <xf numFmtId="0" fontId="14" fillId="0" borderId="0" xfId="3" quotePrefix="1" applyFont="1"/>
    <xf numFmtId="164" fontId="5" fillId="0" borderId="0" xfId="2" applyNumberFormat="1" applyFont="1" applyAlignment="1">
      <alignment horizontal="right"/>
    </xf>
    <xf numFmtId="165" fontId="5" fillId="0" borderId="0" xfId="2" applyNumberFormat="1" applyFont="1"/>
    <xf numFmtId="3" fontId="5" fillId="0" borderId="0" xfId="3" applyNumberFormat="1" applyFont="1" applyAlignment="1">
      <alignment horizontal="right"/>
    </xf>
  </cellXfs>
  <cellStyles count="4">
    <cellStyle name="Normal" xfId="0" builtinId="0"/>
    <cellStyle name="Normal 2" xfId="3" xr:uid="{F90357F2-12C7-421A-AB50-D17829ACE6DD}"/>
    <cellStyle name="Normal 3" xfId="2" xr:uid="{6341578D-638E-44A8-B684-D48E2033B8A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DCB2-30BC-4BA6-8893-473E355D531B}">
  <sheetPr>
    <tabColor rgb="FF00B0F0"/>
  </sheetPr>
  <dimension ref="A1:P169"/>
  <sheetViews>
    <sheetView showGridLines="0" tabSelected="1" zoomScaleNormal="100" workbookViewId="0"/>
  </sheetViews>
  <sheetFormatPr defaultColWidth="9.33203125" defaultRowHeight="15" outlineLevelRow="1" x14ac:dyDescent="0.25"/>
  <cols>
    <col min="1" max="1" width="9.33203125" style="6"/>
    <col min="2" max="2" width="70.83203125" style="6" customWidth="1"/>
    <col min="3" max="12" width="11.33203125" style="6" customWidth="1"/>
    <col min="13" max="13" width="11.6640625" style="6" bestFit="1" customWidth="1"/>
    <col min="14" max="14" width="12.1640625" style="6" bestFit="1" customWidth="1"/>
    <col min="15" max="15" width="12.1640625" style="6" customWidth="1"/>
    <col min="16" max="16384" width="9.33203125" style="6"/>
  </cols>
  <sheetData>
    <row r="1" spans="2:14" x14ac:dyDescent="0.25">
      <c r="B1" s="1" t="s">
        <v>0</v>
      </c>
      <c r="C1" s="1"/>
      <c r="D1" s="1"/>
      <c r="E1" s="2"/>
      <c r="F1" s="2"/>
      <c r="G1" s="2"/>
      <c r="H1" s="3"/>
      <c r="I1" s="3"/>
      <c r="J1" s="4"/>
      <c r="K1" s="3"/>
      <c r="L1" s="3"/>
      <c r="M1" s="2"/>
      <c r="N1" s="2"/>
    </row>
    <row r="2" spans="2:14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"/>
    </row>
    <row r="3" spans="2:14" s="10" customFormat="1" ht="30" x14ac:dyDescent="0.25">
      <c r="B3" s="7" t="s">
        <v>1</v>
      </c>
      <c r="C3" s="8" t="s">
        <v>2</v>
      </c>
      <c r="D3" s="8" t="s">
        <v>3</v>
      </c>
      <c r="E3" s="9" t="s">
        <v>4</v>
      </c>
      <c r="G3" s="8" t="s">
        <v>5</v>
      </c>
      <c r="H3" s="8" t="s">
        <v>6</v>
      </c>
      <c r="I3" s="11"/>
      <c r="J3" s="9" t="s">
        <v>7</v>
      </c>
      <c r="K3" s="9" t="s">
        <v>8</v>
      </c>
    </row>
    <row r="4" spans="2:14" x14ac:dyDescent="0.25">
      <c r="B4" s="12"/>
      <c r="C4" s="13"/>
      <c r="D4" s="13"/>
      <c r="E4" s="13"/>
      <c r="G4" s="13"/>
      <c r="H4" s="13"/>
      <c r="I4" s="13"/>
      <c r="J4" s="13"/>
      <c r="K4" s="13"/>
      <c r="L4" s="5"/>
      <c r="M4" s="5"/>
    </row>
    <row r="5" spans="2:14" x14ac:dyDescent="0.25">
      <c r="B5" s="14" t="s">
        <v>9</v>
      </c>
      <c r="C5" s="15">
        <v>4325.5975212803987</v>
      </c>
      <c r="D5" s="15">
        <v>4943.7889999999998</v>
      </c>
      <c r="E5" s="16">
        <f>(ROUND(C5,0)-ROUND(D5,0))/ROUND(D5,0)</f>
        <v>-0.125</v>
      </c>
      <c r="G5" s="15">
        <v>11329.818508656199</v>
      </c>
      <c r="H5" s="15">
        <v>12396.321</v>
      </c>
      <c r="I5" s="15"/>
      <c r="J5" s="15">
        <v>14927.011031301099</v>
      </c>
      <c r="K5" s="15">
        <v>15948.232901464604</v>
      </c>
      <c r="L5" s="5"/>
      <c r="M5" s="5"/>
    </row>
    <row r="6" spans="2:14" x14ac:dyDescent="0.25">
      <c r="B6" s="14" t="s">
        <v>10</v>
      </c>
      <c r="C6" s="15">
        <v>582.32500000000005</v>
      </c>
      <c r="D6" s="15">
        <v>590.05099999999993</v>
      </c>
      <c r="E6" s="16">
        <f t="shared" ref="E6:E12" si="0">(ROUND(C6,0)-ROUND(D6,0))/ROUND(D6,0)</f>
        <v>-1.3559322033898305E-2</v>
      </c>
      <c r="G6" s="17">
        <v>1430.835</v>
      </c>
      <c r="H6" s="17">
        <v>1414.039</v>
      </c>
      <c r="I6" s="46"/>
      <c r="J6" s="17">
        <v>1836.0369999999998</v>
      </c>
      <c r="K6" s="17">
        <v>1757.222</v>
      </c>
      <c r="L6" s="5"/>
      <c r="M6" s="5"/>
    </row>
    <row r="7" spans="2:14" x14ac:dyDescent="0.25">
      <c r="B7" s="14" t="s">
        <v>11</v>
      </c>
      <c r="C7" s="15">
        <v>484.18299999999999</v>
      </c>
      <c r="D7" s="15">
        <v>514.93399999999997</v>
      </c>
      <c r="E7" s="16">
        <f t="shared" si="0"/>
        <v>-6.0194174757281553E-2</v>
      </c>
      <c r="G7" s="17">
        <v>1089.4780000000001</v>
      </c>
      <c r="H7" s="17">
        <v>1129.5340000000001</v>
      </c>
      <c r="I7" s="15"/>
      <c r="J7" s="17">
        <v>1293.421</v>
      </c>
      <c r="K7" s="17">
        <v>1318.624</v>
      </c>
      <c r="L7" s="5"/>
      <c r="M7" s="5"/>
    </row>
    <row r="8" spans="2:14" x14ac:dyDescent="0.25">
      <c r="B8" s="14" t="s">
        <v>12</v>
      </c>
      <c r="C8" s="15">
        <v>50.816000000000003</v>
      </c>
      <c r="D8" s="15">
        <v>48.137999999999998</v>
      </c>
      <c r="E8" s="16">
        <f t="shared" si="0"/>
        <v>6.25E-2</v>
      </c>
      <c r="G8" s="17">
        <v>112.11199999999999</v>
      </c>
      <c r="H8" s="17">
        <v>107.589</v>
      </c>
      <c r="I8" s="15"/>
      <c r="J8" s="17">
        <v>131.334</v>
      </c>
      <c r="K8" s="17">
        <v>124.69300000000001</v>
      </c>
      <c r="L8" s="5"/>
      <c r="M8" s="5"/>
    </row>
    <row r="9" spans="2:14" x14ac:dyDescent="0.25">
      <c r="B9" s="14" t="s">
        <v>13</v>
      </c>
      <c r="C9" s="15">
        <v>113.259</v>
      </c>
      <c r="D9" s="15">
        <v>1285.652</v>
      </c>
      <c r="E9" s="16">
        <f t="shared" si="0"/>
        <v>-0.91213063763608082</v>
      </c>
      <c r="G9" s="17">
        <v>-284.22800000000001</v>
      </c>
      <c r="H9" s="17">
        <v>270.58300000000008</v>
      </c>
      <c r="I9" s="17"/>
      <c r="J9" s="17">
        <v>807.99199999999996</v>
      </c>
      <c r="K9" s="17">
        <v>1684.6130000000001</v>
      </c>
      <c r="L9" s="5"/>
      <c r="M9" s="5"/>
    </row>
    <row r="10" spans="2:14" x14ac:dyDescent="0.25">
      <c r="B10" s="14" t="s">
        <v>14</v>
      </c>
      <c r="C10" s="15">
        <v>35.99</v>
      </c>
      <c r="D10" s="15">
        <v>37.512</v>
      </c>
      <c r="E10" s="16">
        <f t="shared" si="0"/>
        <v>-5.2631578947368418E-2</v>
      </c>
      <c r="G10" s="17">
        <v>152.161</v>
      </c>
      <c r="H10" s="17">
        <v>143.79900000000001</v>
      </c>
      <c r="I10" s="17"/>
      <c r="J10" s="17">
        <v>234.16399999999999</v>
      </c>
      <c r="K10" s="17">
        <v>443.35199999999998</v>
      </c>
      <c r="L10" s="5"/>
      <c r="M10" s="5"/>
    </row>
    <row r="11" spans="2:14" x14ac:dyDescent="0.25">
      <c r="B11" s="14" t="s">
        <v>15</v>
      </c>
      <c r="C11" s="15">
        <v>16.356000000000002</v>
      </c>
      <c r="D11" s="15">
        <v>27.908000000000001</v>
      </c>
      <c r="E11" s="16">
        <f t="shared" si="0"/>
        <v>-0.42857142857142855</v>
      </c>
      <c r="G11" s="17">
        <v>56.815000000000005</v>
      </c>
      <c r="H11" s="17">
        <v>49.899000000000001</v>
      </c>
      <c r="I11" s="17"/>
      <c r="J11" s="17">
        <v>129.376</v>
      </c>
      <c r="K11" s="17">
        <v>110.39</v>
      </c>
      <c r="L11" s="5"/>
      <c r="M11" s="5"/>
    </row>
    <row r="12" spans="2:14" x14ac:dyDescent="0.25">
      <c r="B12" s="14" t="s">
        <v>16</v>
      </c>
      <c r="C12" s="15">
        <v>4165.9160000000002</v>
      </c>
      <c r="D12" s="15">
        <v>5396.9679999999998</v>
      </c>
      <c r="E12" s="16">
        <f t="shared" si="0"/>
        <v>-0.22808967945154715</v>
      </c>
      <c r="G12" s="15"/>
      <c r="H12" s="15"/>
      <c r="I12" s="15"/>
      <c r="J12" s="15"/>
      <c r="K12" s="15"/>
      <c r="L12" s="5"/>
      <c r="M12" s="5"/>
    </row>
    <row r="13" spans="2:14" x14ac:dyDescent="0.25">
      <c r="B13" s="14" t="s">
        <v>17</v>
      </c>
      <c r="C13" s="47"/>
      <c r="D13" s="47"/>
      <c r="E13" s="47"/>
      <c r="G13" s="47"/>
      <c r="H13" s="47"/>
      <c r="I13" s="47"/>
      <c r="J13" s="47">
        <v>3.3683737646001797</v>
      </c>
      <c r="K13" s="47">
        <v>4.288364222530535</v>
      </c>
      <c r="L13" s="5"/>
      <c r="M13" s="5"/>
    </row>
    <row r="14" spans="2:14" x14ac:dyDescent="0.25">
      <c r="B14" s="14" t="s">
        <v>18</v>
      </c>
      <c r="C14" s="15">
        <v>3041.4</v>
      </c>
      <c r="D14" s="15">
        <v>3269.3249999999998</v>
      </c>
      <c r="E14" s="16">
        <f t="shared" ref="E14" si="1">(ROUND(C14,0)-ROUND(D14,0))/ROUND(D14,0)</f>
        <v>-6.9746099724686442E-2</v>
      </c>
      <c r="G14" s="15"/>
      <c r="H14" s="15"/>
      <c r="I14" s="15"/>
      <c r="J14" s="15"/>
      <c r="K14" s="15"/>
      <c r="L14" s="5"/>
      <c r="M14" s="5"/>
    </row>
    <row r="15" spans="2:14" x14ac:dyDescent="0.25">
      <c r="B15" s="14" t="s">
        <v>19</v>
      </c>
      <c r="C15" s="17">
        <v>624</v>
      </c>
      <c r="D15" s="17">
        <v>626</v>
      </c>
      <c r="E15" s="16">
        <f>(ROUND(C15,0)-ROUND(D15,0))/ROUND(D15,0)</f>
        <v>-3.1948881789137379E-3</v>
      </c>
      <c r="G15" s="18"/>
      <c r="H15" s="18"/>
      <c r="I15" s="17"/>
      <c r="J15" s="18"/>
      <c r="K15" s="18"/>
      <c r="L15" s="5"/>
      <c r="M15" s="5"/>
    </row>
    <row r="16" spans="2:14" x14ac:dyDescent="0.25">
      <c r="B16" s="12"/>
      <c r="C16" s="13"/>
      <c r="D16" s="13"/>
      <c r="E16" s="13"/>
      <c r="G16" s="13"/>
      <c r="H16" s="13"/>
      <c r="I16" s="13"/>
    </row>
    <row r="17" spans="1:14" s="5" customFormat="1" x14ac:dyDescent="0.25">
      <c r="A17" s="19"/>
      <c r="B17" s="20"/>
      <c r="C17" s="21"/>
      <c r="D17" s="21"/>
      <c r="E17" s="21"/>
      <c r="F17" s="21"/>
      <c r="G17" s="21"/>
      <c r="H17" s="22"/>
      <c r="I17" s="21"/>
      <c r="J17" s="21"/>
      <c r="K17" s="21"/>
      <c r="L17" s="19"/>
      <c r="M17" s="19"/>
      <c r="N17" s="6"/>
    </row>
    <row r="18" spans="1:14" s="5" customFormat="1" x14ac:dyDescent="0.25">
      <c r="A18" s="6"/>
      <c r="B18" s="12"/>
      <c r="C18" s="13"/>
      <c r="D18" s="13"/>
      <c r="E18" s="13"/>
      <c r="G18" s="13"/>
      <c r="H18" s="23"/>
      <c r="I18" s="13"/>
      <c r="J18" s="13"/>
      <c r="K18" s="13"/>
      <c r="L18" s="6"/>
      <c r="M18" s="6"/>
      <c r="N18" s="6"/>
    </row>
    <row r="19" spans="1:14" s="10" customFormat="1" ht="30" x14ac:dyDescent="0.25">
      <c r="B19" s="7" t="s">
        <v>20</v>
      </c>
      <c r="C19" s="8" t="s">
        <v>2</v>
      </c>
      <c r="D19" s="8" t="s">
        <v>3</v>
      </c>
      <c r="E19" s="9" t="s">
        <v>4</v>
      </c>
      <c r="G19" s="8" t="s">
        <v>5</v>
      </c>
      <c r="H19" s="8" t="s">
        <v>6</v>
      </c>
      <c r="I19" s="11"/>
      <c r="J19" s="9" t="s">
        <v>7</v>
      </c>
      <c r="K19" s="9" t="s">
        <v>8</v>
      </c>
    </row>
    <row r="20" spans="1:14" x14ac:dyDescent="0.25">
      <c r="B20" s="14" t="s">
        <v>9</v>
      </c>
      <c r="C20" s="15">
        <v>1556.7180000000001</v>
      </c>
      <c r="D20" s="15">
        <v>1658.095</v>
      </c>
      <c r="E20" s="16">
        <f t="shared" ref="E20:E25" si="2">(ROUND(C20,0)-ROUND(D20,0))/ROUND(D20,0)</f>
        <v>-6.0916767189384803E-2</v>
      </c>
      <c r="G20" s="15">
        <v>4759.7430000000004</v>
      </c>
      <c r="H20" s="15">
        <v>4724.3870000000006</v>
      </c>
      <c r="I20" s="15"/>
      <c r="J20" s="15">
        <v>6468.7129999999997</v>
      </c>
      <c r="K20" s="15">
        <v>6209.8950000000004</v>
      </c>
      <c r="L20" s="5"/>
      <c r="M20" s="5"/>
    </row>
    <row r="21" spans="1:14" x14ac:dyDescent="0.25">
      <c r="B21" s="14" t="s">
        <v>10</v>
      </c>
      <c r="C21" s="15">
        <v>115.571</v>
      </c>
      <c r="D21" s="15">
        <v>109.99499999999999</v>
      </c>
      <c r="E21" s="16">
        <f t="shared" si="2"/>
        <v>5.4545454545454543E-2</v>
      </c>
      <c r="G21" s="15">
        <v>341.31100000000004</v>
      </c>
      <c r="H21" s="15">
        <v>319.31799999999998</v>
      </c>
      <c r="I21" s="15"/>
      <c r="J21" s="15">
        <v>459.96400000000006</v>
      </c>
      <c r="K21" s="15">
        <v>415.80700000000002</v>
      </c>
      <c r="L21" s="5"/>
      <c r="M21" s="5"/>
    </row>
    <row r="22" spans="1:14" s="5" customFormat="1" x14ac:dyDescent="0.25">
      <c r="A22" s="6"/>
      <c r="B22" s="14" t="s">
        <v>21</v>
      </c>
      <c r="C22" s="15">
        <v>50.096000000000018</v>
      </c>
      <c r="D22" s="15">
        <v>42.347000000000001</v>
      </c>
      <c r="E22" s="16">
        <f t="shared" si="2"/>
        <v>0.19047619047619047</v>
      </c>
      <c r="G22" s="15">
        <v>138.24100000000001</v>
      </c>
      <c r="H22" s="15">
        <v>117.63499999999999</v>
      </c>
      <c r="I22" s="15"/>
      <c r="J22" s="15">
        <v>178.44600000000003</v>
      </c>
      <c r="K22" s="15">
        <v>149.28899999999999</v>
      </c>
      <c r="L22" s="6"/>
      <c r="M22" s="6"/>
      <c r="N22" s="6"/>
    </row>
    <row r="23" spans="1:14" s="5" customFormat="1" x14ac:dyDescent="0.25">
      <c r="A23" s="6"/>
      <c r="B23" s="14" t="s">
        <v>22</v>
      </c>
      <c r="C23" s="48">
        <f>ROUND((C22*1000)/SUM(C21),2)</f>
        <v>433.47</v>
      </c>
      <c r="D23" s="48">
        <f>ROUND((D22*1000)/SUM(D21),2)</f>
        <v>384.99</v>
      </c>
      <c r="E23" s="16">
        <f t="shared" si="2"/>
        <v>0.12467532467532468</v>
      </c>
      <c r="G23" s="48">
        <f>ROUND((G22*1000)/SUM(G21),2)</f>
        <v>405.03</v>
      </c>
      <c r="H23" s="48">
        <f>ROUND((H22*1000)/SUM(H21),2)</f>
        <v>368.39</v>
      </c>
      <c r="I23" s="13"/>
      <c r="J23" s="48">
        <f>ROUND((J22*1000)/SUM(J21),2)</f>
        <v>387.96</v>
      </c>
      <c r="K23" s="48">
        <f>ROUND((K22*1000)/SUM(K21),2)</f>
        <v>359.03</v>
      </c>
      <c r="L23" s="6"/>
      <c r="M23" s="6"/>
      <c r="N23" s="6"/>
    </row>
    <row r="24" spans="1:14" s="5" customFormat="1" x14ac:dyDescent="0.25">
      <c r="A24" s="6"/>
      <c r="B24" s="14" t="s">
        <v>11</v>
      </c>
      <c r="C24" s="15">
        <v>344.24000000000007</v>
      </c>
      <c r="D24" s="15">
        <v>353.36599999999999</v>
      </c>
      <c r="E24" s="16">
        <f t="shared" si="2"/>
        <v>-2.5495750708215296E-2</v>
      </c>
      <c r="G24" s="15">
        <v>1009.01</v>
      </c>
      <c r="H24" s="15">
        <v>1040.2280000000001</v>
      </c>
      <c r="I24" s="15"/>
      <c r="J24" s="15">
        <v>1296.951</v>
      </c>
      <c r="K24" s="15">
        <v>1339.9390000000001</v>
      </c>
      <c r="L24" s="6"/>
      <c r="M24" s="6"/>
      <c r="N24" s="6"/>
    </row>
    <row r="25" spans="1:14" s="5" customFormat="1" x14ac:dyDescent="0.25">
      <c r="A25" s="6"/>
      <c r="B25" s="14" t="s">
        <v>23</v>
      </c>
      <c r="C25" s="15">
        <v>36.167000000000009</v>
      </c>
      <c r="D25" s="15">
        <v>33.886000000000003</v>
      </c>
      <c r="E25" s="16">
        <f t="shared" si="2"/>
        <v>5.8823529411764705E-2</v>
      </c>
      <c r="G25" s="15">
        <v>101.73699999999999</v>
      </c>
      <c r="H25" s="15">
        <v>99.179000000000002</v>
      </c>
      <c r="I25" s="15"/>
      <c r="J25" s="15">
        <v>128.46799999999999</v>
      </c>
      <c r="K25" s="15">
        <v>126.90100000000001</v>
      </c>
      <c r="L25" s="6"/>
      <c r="M25" s="6"/>
      <c r="N25" s="6"/>
    </row>
    <row r="26" spans="1:14" s="5" customFormat="1" x14ac:dyDescent="0.25">
      <c r="A26" s="6"/>
      <c r="B26" s="12"/>
      <c r="C26" s="15"/>
      <c r="D26" s="13"/>
      <c r="E26" s="13"/>
      <c r="G26" s="13"/>
      <c r="H26" s="23"/>
      <c r="I26" s="13"/>
      <c r="J26" s="13"/>
      <c r="K26" s="13"/>
      <c r="L26" s="6"/>
      <c r="M26" s="6"/>
      <c r="N26" s="6"/>
    </row>
    <row r="27" spans="1:14" s="5" customFormat="1" x14ac:dyDescent="0.25">
      <c r="A27" s="6"/>
      <c r="B27" s="12"/>
      <c r="C27" s="13"/>
      <c r="D27" s="13"/>
      <c r="E27" s="13"/>
      <c r="G27" s="13"/>
      <c r="H27" s="23"/>
      <c r="I27" s="13"/>
      <c r="J27" s="13"/>
      <c r="K27" s="13"/>
      <c r="L27" s="6"/>
      <c r="M27" s="6"/>
      <c r="N27" s="6"/>
    </row>
    <row r="28" spans="1:14" s="5" customFormat="1" ht="30" x14ac:dyDescent="0.25">
      <c r="A28" s="6"/>
      <c r="B28" s="7" t="s">
        <v>24</v>
      </c>
      <c r="C28" s="8" t="s">
        <v>2</v>
      </c>
      <c r="D28" s="8" t="s">
        <v>3</v>
      </c>
      <c r="E28" s="9" t="s">
        <v>4</v>
      </c>
      <c r="G28" s="8" t="s">
        <v>5</v>
      </c>
      <c r="H28" s="8" t="s">
        <v>6</v>
      </c>
      <c r="I28" s="11"/>
      <c r="J28" s="9" t="s">
        <v>7</v>
      </c>
      <c r="K28" s="9" t="s">
        <v>8</v>
      </c>
      <c r="L28" s="6"/>
      <c r="M28" s="6"/>
      <c r="N28" s="6"/>
    </row>
    <row r="29" spans="1:14" s="5" customFormat="1" x14ac:dyDescent="0.25">
      <c r="A29" s="6"/>
      <c r="B29" s="14" t="s">
        <v>9</v>
      </c>
      <c r="C29" s="15">
        <v>2768.8789999999999</v>
      </c>
      <c r="D29" s="15">
        <v>3243.029</v>
      </c>
      <c r="E29" s="16">
        <f t="shared" ref="E29:E34" si="3">(ROUND(C29,0)-ROUND(D29,0))/ROUND(D29,0)</f>
        <v>-0.1461609620721554</v>
      </c>
      <c r="G29" s="15">
        <v>6570.0749999999998</v>
      </c>
      <c r="H29" s="15">
        <v>7593.4189999999999</v>
      </c>
      <c r="I29" s="15"/>
      <c r="J29" s="15">
        <v>8433.9330000000009</v>
      </c>
      <c r="K29" s="15">
        <v>9499.0560000000005</v>
      </c>
      <c r="L29" s="6"/>
      <c r="M29" s="6"/>
      <c r="N29" s="6"/>
    </row>
    <row r="30" spans="1:14" s="5" customFormat="1" x14ac:dyDescent="0.25">
      <c r="A30" s="6"/>
      <c r="B30" s="14" t="s">
        <v>10</v>
      </c>
      <c r="C30" s="15">
        <v>466.75400000000002</v>
      </c>
      <c r="D30" s="15">
        <v>480.05599999999998</v>
      </c>
      <c r="E30" s="16">
        <f t="shared" si="3"/>
        <v>-2.7083333333333334E-2</v>
      </c>
      <c r="G30" s="15">
        <v>1089.5239999999999</v>
      </c>
      <c r="H30" s="15">
        <v>1094.721</v>
      </c>
      <c r="I30" s="15"/>
      <c r="J30" s="15">
        <v>1376.0729999999999</v>
      </c>
      <c r="K30" s="15">
        <v>1341.415</v>
      </c>
      <c r="L30" s="6"/>
      <c r="M30" s="6"/>
      <c r="N30" s="6"/>
    </row>
    <row r="31" spans="1:14" s="5" customFormat="1" x14ac:dyDescent="0.25">
      <c r="A31" s="6"/>
      <c r="B31" s="14" t="s">
        <v>21</v>
      </c>
      <c r="C31" s="15">
        <v>35.159999999999997</v>
      </c>
      <c r="D31" s="15">
        <v>33.624000000000002</v>
      </c>
      <c r="E31" s="16">
        <f t="shared" si="3"/>
        <v>2.9411764705882353E-2</v>
      </c>
      <c r="G31" s="15">
        <v>73.507999999999996</v>
      </c>
      <c r="H31" s="15">
        <v>63.419000000000004</v>
      </c>
      <c r="I31" s="15"/>
      <c r="J31" s="15">
        <v>86.728999999999999</v>
      </c>
      <c r="K31" s="15">
        <v>72.793000000000006</v>
      </c>
      <c r="L31" s="6"/>
      <c r="M31" s="6"/>
      <c r="N31" s="6"/>
    </row>
    <row r="32" spans="1:14" s="5" customFormat="1" x14ac:dyDescent="0.25">
      <c r="A32" s="6"/>
      <c r="B32" s="14" t="s">
        <v>22</v>
      </c>
      <c r="C32" s="48">
        <f>ROUND((C31*1000)/SUM(C30),2)</f>
        <v>75.33</v>
      </c>
      <c r="D32" s="48">
        <f>ROUND((D31*1000)/SUM(D30),2)</f>
        <v>70.040000000000006</v>
      </c>
      <c r="E32" s="16">
        <f t="shared" si="3"/>
        <v>7.1428571428571425E-2</v>
      </c>
      <c r="G32" s="48">
        <f>ROUND((G31*1000)/SUM(G30),2)</f>
        <v>67.47</v>
      </c>
      <c r="H32" s="48">
        <f>ROUND((H31*1000)/SUM(H30),2)</f>
        <v>57.93</v>
      </c>
      <c r="I32" s="13"/>
      <c r="J32" s="48">
        <f>ROUND((J31*1000)/SUM(J30),2)</f>
        <v>63.03</v>
      </c>
      <c r="K32" s="48">
        <f>ROUND((K31*1000)/SUM(K30),2)</f>
        <v>54.27</v>
      </c>
      <c r="L32" s="6"/>
      <c r="M32" s="6"/>
      <c r="N32" s="6"/>
    </row>
    <row r="33" spans="1:16" s="5" customFormat="1" x14ac:dyDescent="0.25">
      <c r="A33" s="6"/>
      <c r="B33" s="14" t="s">
        <v>11</v>
      </c>
      <c r="C33" s="15">
        <v>199.55799999999999</v>
      </c>
      <c r="D33" s="15">
        <v>207.488</v>
      </c>
      <c r="E33" s="16">
        <f t="shared" si="3"/>
        <v>-3.3816425120772944E-2</v>
      </c>
      <c r="G33" s="15">
        <v>273.77999999999997</v>
      </c>
      <c r="H33" s="15">
        <v>272.00299999999999</v>
      </c>
      <c r="I33" s="15"/>
      <c r="J33" s="15">
        <v>254.93799999999999</v>
      </c>
      <c r="K33" s="15">
        <v>265.63799999999998</v>
      </c>
      <c r="L33" s="6"/>
      <c r="M33" s="6"/>
      <c r="N33" s="6"/>
    </row>
    <row r="34" spans="1:16" s="5" customFormat="1" x14ac:dyDescent="0.25">
      <c r="A34" s="6"/>
      <c r="B34" s="14" t="s">
        <v>23</v>
      </c>
      <c r="C34" s="15">
        <v>20.927</v>
      </c>
      <c r="D34" s="15">
        <v>19.948</v>
      </c>
      <c r="E34" s="16">
        <f t="shared" si="3"/>
        <v>0.05</v>
      </c>
      <c r="G34" s="15">
        <v>29.805</v>
      </c>
      <c r="H34" s="15">
        <v>25.798999999999999</v>
      </c>
      <c r="I34" s="15"/>
      <c r="J34" s="15">
        <v>28.315000000000001</v>
      </c>
      <c r="K34" s="15">
        <v>24.994</v>
      </c>
      <c r="L34" s="6"/>
      <c r="M34" s="6"/>
      <c r="N34" s="6"/>
    </row>
    <row r="35" spans="1:16" s="5" customFormat="1" x14ac:dyDescent="0.25">
      <c r="A35" s="6"/>
      <c r="B35" s="12"/>
      <c r="C35" s="12"/>
      <c r="D35" s="12"/>
      <c r="E35" s="13"/>
      <c r="F35" s="13"/>
      <c r="G35" s="13"/>
      <c r="H35" s="13"/>
      <c r="I35" s="23"/>
      <c r="J35" s="13"/>
      <c r="K35" s="13"/>
      <c r="L35" s="13"/>
      <c r="M35" s="6"/>
      <c r="N35" s="6"/>
      <c r="O35" s="6"/>
      <c r="P35" s="6"/>
    </row>
    <row r="36" spans="1:16" s="5" customFormat="1" x14ac:dyDescent="0.25">
      <c r="A36" s="19"/>
      <c r="B36" s="20"/>
      <c r="C36" s="20"/>
      <c r="D36" s="20"/>
      <c r="E36" s="21"/>
      <c r="F36" s="21"/>
      <c r="G36" s="21"/>
      <c r="H36" s="21"/>
      <c r="I36" s="22"/>
      <c r="J36" s="21"/>
      <c r="K36" s="21"/>
      <c r="L36" s="21"/>
      <c r="M36" s="19"/>
      <c r="N36" s="6"/>
      <c r="O36" s="6"/>
      <c r="P36" s="6"/>
    </row>
    <row r="37" spans="1:16" s="5" customFormat="1" x14ac:dyDescent="0.25">
      <c r="A37" s="6"/>
      <c r="B37" s="12"/>
      <c r="C37" s="12"/>
      <c r="D37" s="12"/>
      <c r="E37" s="13"/>
      <c r="F37" s="13"/>
      <c r="G37" s="13"/>
      <c r="H37" s="13"/>
      <c r="I37" s="23"/>
      <c r="J37" s="13"/>
      <c r="K37" s="13"/>
      <c r="L37" s="13"/>
      <c r="M37" s="6"/>
      <c r="N37" s="6"/>
      <c r="O37" s="6"/>
      <c r="P37" s="6"/>
    </row>
    <row r="38" spans="1:16" s="5" customFormat="1" x14ac:dyDescent="0.25">
      <c r="A38" s="6"/>
      <c r="B38" s="12"/>
      <c r="C38" s="12"/>
      <c r="D38" s="12"/>
      <c r="E38" s="13"/>
      <c r="F38" s="13"/>
      <c r="G38" s="13"/>
      <c r="H38" s="13"/>
      <c r="I38" s="23"/>
      <c r="J38" s="13"/>
      <c r="K38" s="13"/>
      <c r="L38" s="13"/>
      <c r="M38" s="6"/>
      <c r="N38" s="6"/>
      <c r="O38" s="6"/>
      <c r="P38" s="6"/>
    </row>
    <row r="39" spans="1:16" s="5" customFormat="1" x14ac:dyDescent="0.25">
      <c r="A39" s="6"/>
      <c r="B39" s="7" t="s">
        <v>25</v>
      </c>
      <c r="C39" s="8" t="s">
        <v>26</v>
      </c>
      <c r="D39" s="8" t="s">
        <v>27</v>
      </c>
      <c r="E39" s="8" t="s">
        <v>28</v>
      </c>
      <c r="F39" s="8" t="s">
        <v>29</v>
      </c>
      <c r="G39" s="8" t="s">
        <v>30</v>
      </c>
      <c r="H39" s="8" t="s">
        <v>31</v>
      </c>
      <c r="I39" s="8" t="s">
        <v>3</v>
      </c>
      <c r="J39" s="8" t="s">
        <v>32</v>
      </c>
      <c r="K39" s="8" t="s">
        <v>33</v>
      </c>
      <c r="L39" s="8" t="s">
        <v>34</v>
      </c>
      <c r="M39" s="8" t="s">
        <v>2</v>
      </c>
      <c r="N39" s="6"/>
      <c r="O39" s="6"/>
      <c r="P39" s="6"/>
    </row>
    <row r="40" spans="1:16" s="5" customFormat="1" x14ac:dyDescent="0.25">
      <c r="A40" s="6"/>
      <c r="B40" s="24" t="s">
        <v>35</v>
      </c>
      <c r="C40" s="25"/>
      <c r="D40" s="25"/>
      <c r="E40" s="26"/>
      <c r="F40" s="26"/>
      <c r="G40" s="26"/>
      <c r="H40" s="26"/>
      <c r="I40" s="26"/>
      <c r="J40" s="26"/>
      <c r="K40" s="26"/>
      <c r="L40" s="26"/>
      <c r="M40" s="26"/>
      <c r="N40" s="6"/>
      <c r="O40" s="6"/>
      <c r="P40" s="6"/>
    </row>
    <row r="41" spans="1:16" s="5" customFormat="1" x14ac:dyDescent="0.25">
      <c r="A41" s="6"/>
      <c r="B41" s="25" t="s">
        <v>36</v>
      </c>
      <c r="C41" s="26">
        <v>-137.643</v>
      </c>
      <c r="D41" s="26">
        <v>-95.726999999999961</v>
      </c>
      <c r="E41" s="26">
        <v>-103.20800000000003</v>
      </c>
      <c r="F41" s="26">
        <v>-132.84000000000006</v>
      </c>
      <c r="G41" s="26">
        <v>-94.670999999999992</v>
      </c>
      <c r="H41" s="26">
        <v>-114.42099999999999</v>
      </c>
      <c r="I41" s="26">
        <v>-79.092999999999989</v>
      </c>
      <c r="J41" s="26">
        <v>-77.784000000000034</v>
      </c>
      <c r="K41" s="26">
        <v>-112</v>
      </c>
      <c r="L41" s="26">
        <v>-45.199999999999989</v>
      </c>
      <c r="M41" s="26">
        <v>-37.843000000000018</v>
      </c>
      <c r="N41" s="6"/>
      <c r="O41" s="6"/>
      <c r="P41" s="6"/>
    </row>
    <row r="42" spans="1:16" s="5" customFormat="1" x14ac:dyDescent="0.25">
      <c r="A42" s="6"/>
      <c r="B42" s="25" t="s">
        <v>37</v>
      </c>
      <c r="C42" s="26">
        <v>-12.678999999999995</v>
      </c>
      <c r="D42" s="26">
        <v>1.5399999999999974</v>
      </c>
      <c r="E42" s="26">
        <v>24.781000000000002</v>
      </c>
      <c r="F42" s="26">
        <v>-21.107999999999997</v>
      </c>
      <c r="G42" s="26">
        <v>-29.629000000000001</v>
      </c>
      <c r="H42" s="26">
        <v>1.1520000000000046</v>
      </c>
      <c r="I42" s="26">
        <v>-1.8720000000000061</v>
      </c>
      <c r="J42" s="26">
        <v>-76.346000000000004</v>
      </c>
      <c r="K42" s="26">
        <v>19</v>
      </c>
      <c r="L42" s="26">
        <v>-3.4830000000000005</v>
      </c>
      <c r="M42" s="26">
        <v>19.593000000000004</v>
      </c>
      <c r="N42" s="6"/>
      <c r="O42" s="6"/>
      <c r="P42" s="6"/>
    </row>
    <row r="43" spans="1:16" s="5" customFormat="1" x14ac:dyDescent="0.25">
      <c r="A43" s="6"/>
      <c r="B43" s="27" t="s">
        <v>38</v>
      </c>
      <c r="C43" s="28">
        <f>SUM(C41:C42)</f>
        <v>-150.322</v>
      </c>
      <c r="D43" s="28">
        <f>SUM(D41:D42)</f>
        <v>-94.186999999999969</v>
      </c>
      <c r="E43" s="28">
        <f>SUM(E41:E42)</f>
        <v>-78.427000000000021</v>
      </c>
      <c r="F43" s="28">
        <f t="shared" ref="F43:M43" si="4">SUM(F41:F42)</f>
        <v>-153.94800000000006</v>
      </c>
      <c r="G43" s="28">
        <f t="shared" si="4"/>
        <v>-124.3</v>
      </c>
      <c r="H43" s="28">
        <f t="shared" si="4"/>
        <v>-113.26899999999999</v>
      </c>
      <c r="I43" s="28">
        <f t="shared" si="4"/>
        <v>-80.964999999999989</v>
      </c>
      <c r="J43" s="28">
        <f t="shared" si="4"/>
        <v>-154.13000000000005</v>
      </c>
      <c r="K43" s="28">
        <f t="shared" si="4"/>
        <v>-93</v>
      </c>
      <c r="L43" s="28">
        <f t="shared" si="4"/>
        <v>-48.682999999999993</v>
      </c>
      <c r="M43" s="28">
        <f t="shared" si="4"/>
        <v>-18.250000000000014</v>
      </c>
      <c r="N43" s="6"/>
      <c r="O43" s="6"/>
      <c r="P43" s="6"/>
    </row>
    <row r="44" spans="1:16" s="5" customFormat="1" x14ac:dyDescent="0.25">
      <c r="A44" s="6"/>
      <c r="B44" s="25" t="s">
        <v>39</v>
      </c>
      <c r="C44" s="26">
        <v>-10.401999999999999</v>
      </c>
      <c r="D44" s="26">
        <v>-4.1780000000000008</v>
      </c>
      <c r="E44" s="26">
        <v>-2.3450000000000006</v>
      </c>
      <c r="F44" s="26">
        <v>-2.0229999999999997</v>
      </c>
      <c r="G44" s="26">
        <v>-0.23</v>
      </c>
      <c r="H44" s="26">
        <v>-4.8000000000000015E-2</v>
      </c>
      <c r="I44" s="26">
        <v>-4.7560000000000002</v>
      </c>
      <c r="J44" s="26">
        <v>-9.5149999999999988</v>
      </c>
      <c r="K44" s="26" t="s">
        <v>40</v>
      </c>
      <c r="L44" s="26">
        <v>-5.8029999999999999</v>
      </c>
      <c r="M44" s="26">
        <v>-11.908999999999999</v>
      </c>
      <c r="N44" s="6"/>
      <c r="O44" s="6"/>
      <c r="P44" s="6"/>
    </row>
    <row r="45" spans="1:16" s="5" customFormat="1" x14ac:dyDescent="0.25">
      <c r="A45" s="6"/>
      <c r="B45" s="25" t="s">
        <v>41</v>
      </c>
      <c r="C45" s="26">
        <v>189.501</v>
      </c>
      <c r="D45" s="26">
        <v>146.11999999999998</v>
      </c>
      <c r="E45" s="26">
        <v>177.98199999999997</v>
      </c>
      <c r="F45" s="26">
        <v>232.07400000000007</v>
      </c>
      <c r="G45" s="26">
        <v>91.528000000000006</v>
      </c>
      <c r="H45" s="26">
        <v>71.576000000000008</v>
      </c>
      <c r="I45" s="26">
        <v>113.41900000000001</v>
      </c>
      <c r="J45" s="26">
        <v>212.17500000000001</v>
      </c>
      <c r="K45" s="26">
        <v>119</v>
      </c>
      <c r="L45" s="26">
        <v>100.59399999999999</v>
      </c>
      <c r="M45" s="26">
        <v>103.48000000000002</v>
      </c>
      <c r="N45" s="6"/>
      <c r="O45" s="6"/>
      <c r="P45" s="6"/>
    </row>
    <row r="46" spans="1:16" s="5" customFormat="1" x14ac:dyDescent="0.25">
      <c r="A46" s="6"/>
      <c r="B46" s="25" t="s">
        <v>42</v>
      </c>
      <c r="C46" s="26">
        <v>-31.704999999999998</v>
      </c>
      <c r="D46" s="26">
        <v>-100.43599999999999</v>
      </c>
      <c r="E46" s="26">
        <v>-159.583</v>
      </c>
      <c r="F46" s="26">
        <v>-8.0790000000000077</v>
      </c>
      <c r="G46" s="26">
        <v>-31.097000000000001</v>
      </c>
      <c r="H46" s="26">
        <v>-20.644999999999996</v>
      </c>
      <c r="I46" s="26">
        <v>-26.886000000000003</v>
      </c>
      <c r="J46" s="26">
        <v>-50.832000000000008</v>
      </c>
      <c r="K46" s="26">
        <v>-23</v>
      </c>
      <c r="L46" s="26">
        <v>-34.100999999999999</v>
      </c>
      <c r="M46" s="26">
        <v>-86.634999999999991</v>
      </c>
      <c r="N46" s="6"/>
      <c r="O46" s="6"/>
      <c r="P46" s="6"/>
    </row>
    <row r="47" spans="1:16" s="5" customFormat="1" x14ac:dyDescent="0.25">
      <c r="A47" s="6"/>
      <c r="B47" s="27" t="s">
        <v>43</v>
      </c>
      <c r="C47" s="28">
        <f>SUM(C43:C46)</f>
        <v>-2.9279999999999831</v>
      </c>
      <c r="D47" s="28">
        <f>SUM(D43:D46)</f>
        <v>-52.680999999999983</v>
      </c>
      <c r="E47" s="28">
        <f>SUM(E43:E46)</f>
        <v>-62.373000000000047</v>
      </c>
      <c r="F47" s="28">
        <f t="shared" ref="F47:M47" si="5">SUM(F43:F46)</f>
        <v>68.024000000000001</v>
      </c>
      <c r="G47" s="28">
        <f t="shared" si="5"/>
        <v>-64.09899999999999</v>
      </c>
      <c r="H47" s="28">
        <f t="shared" si="5"/>
        <v>-62.385999999999981</v>
      </c>
      <c r="I47" s="28">
        <f t="shared" si="5"/>
        <v>0.81200000000001893</v>
      </c>
      <c r="J47" s="28">
        <f t="shared" si="5"/>
        <v>-2.3020000000000351</v>
      </c>
      <c r="K47" s="28">
        <f t="shared" si="5"/>
        <v>3</v>
      </c>
      <c r="L47" s="28">
        <f t="shared" si="5"/>
        <v>12.007000000000005</v>
      </c>
      <c r="M47" s="28">
        <f t="shared" si="5"/>
        <v>-13.313999999999993</v>
      </c>
      <c r="N47" s="6"/>
      <c r="O47" s="6"/>
      <c r="P47" s="6"/>
    </row>
    <row r="48" spans="1:16" s="5" customFormat="1" x14ac:dyDescent="0.25">
      <c r="A48" s="6"/>
      <c r="B48" s="25" t="s">
        <v>44</v>
      </c>
      <c r="C48" s="26">
        <v>229.17699999999999</v>
      </c>
      <c r="D48" s="26">
        <v>229.49700000000001</v>
      </c>
      <c r="E48" s="26">
        <v>185.32700000000003</v>
      </c>
      <c r="F48" s="26">
        <v>119.06999999999998</v>
      </c>
      <c r="G48" s="26">
        <v>180.328</v>
      </c>
      <c r="H48" s="26">
        <v>121.80800000000001</v>
      </c>
      <c r="I48" s="26">
        <v>58.682000000000023</v>
      </c>
      <c r="J48" s="26">
        <v>59.16900000000004</v>
      </c>
      <c r="K48" s="26">
        <v>57.938000000000002</v>
      </c>
      <c r="L48" s="26">
        <v>57.938000000000002</v>
      </c>
      <c r="M48" s="26">
        <v>71.626000000000005</v>
      </c>
      <c r="N48" s="6"/>
      <c r="O48" s="6"/>
      <c r="P48" s="6"/>
    </row>
    <row r="49" spans="1:16" s="5" customFormat="1" x14ac:dyDescent="0.25">
      <c r="A49" s="6"/>
      <c r="B49" s="25" t="s">
        <v>45</v>
      </c>
      <c r="C49" s="26">
        <v>3.2480000000000002</v>
      </c>
      <c r="D49" s="26">
        <v>8.5109999999999992</v>
      </c>
      <c r="E49" s="26">
        <v>-3.8840000000000003</v>
      </c>
      <c r="F49" s="26">
        <v>-6.766</v>
      </c>
      <c r="G49" s="26">
        <v>5.5789999999999997</v>
      </c>
      <c r="H49" s="26">
        <v>-0.73999999999999932</v>
      </c>
      <c r="I49" s="26">
        <v>-0.32500000000000018</v>
      </c>
      <c r="J49" s="26">
        <v>1.0709999999999997</v>
      </c>
      <c r="K49" s="26">
        <v>-3</v>
      </c>
      <c r="L49" s="26">
        <v>1.681</v>
      </c>
      <c r="M49" s="26">
        <v>-0.72299999999999986</v>
      </c>
      <c r="N49" s="6"/>
      <c r="O49" s="6"/>
      <c r="P49" s="6"/>
    </row>
    <row r="50" spans="1:16" s="5" customFormat="1" x14ac:dyDescent="0.25">
      <c r="A50" s="6"/>
      <c r="B50" s="27" t="s">
        <v>46</v>
      </c>
      <c r="C50" s="28">
        <f>SUM(C47:C49)</f>
        <v>229.49700000000001</v>
      </c>
      <c r="D50" s="28">
        <f>SUM(D47:D49)</f>
        <v>185.32700000000003</v>
      </c>
      <c r="E50" s="28">
        <f>SUM(E47:E49)</f>
        <v>119.06999999999998</v>
      </c>
      <c r="F50" s="28">
        <f t="shared" ref="F50:M50" si="6">SUM(F47:F49)</f>
        <v>180.328</v>
      </c>
      <c r="G50" s="28">
        <f t="shared" si="6"/>
        <v>121.80800000000001</v>
      </c>
      <c r="H50" s="28">
        <f t="shared" si="6"/>
        <v>58.682000000000023</v>
      </c>
      <c r="I50" s="28">
        <f t="shared" si="6"/>
        <v>59.16900000000004</v>
      </c>
      <c r="J50" s="28">
        <f t="shared" si="6"/>
        <v>57.938000000000002</v>
      </c>
      <c r="K50" s="28">
        <f t="shared" si="6"/>
        <v>57.938000000000002</v>
      </c>
      <c r="L50" s="28">
        <f t="shared" si="6"/>
        <v>71.626000000000005</v>
      </c>
      <c r="M50" s="28">
        <f t="shared" si="6"/>
        <v>57.589000000000013</v>
      </c>
      <c r="N50" s="6"/>
      <c r="O50" s="6"/>
      <c r="P50" s="6"/>
    </row>
    <row r="51" spans="1:16" s="5" customFormat="1" x14ac:dyDescent="0.25">
      <c r="A51" s="6"/>
      <c r="B51" s="12"/>
      <c r="C51" s="12"/>
      <c r="D51" s="12"/>
      <c r="E51" s="13"/>
      <c r="F51" s="13"/>
      <c r="G51" s="13"/>
      <c r="H51" s="13"/>
      <c r="I51" s="23"/>
      <c r="J51" s="13"/>
      <c r="K51" s="13"/>
      <c r="L51" s="13"/>
      <c r="M51" s="6"/>
      <c r="N51" s="6"/>
      <c r="O51" s="6"/>
      <c r="P51" s="6"/>
    </row>
    <row r="52" spans="1:16" s="5" customFormat="1" x14ac:dyDescent="0.25">
      <c r="A52" s="19"/>
      <c r="B52" s="20"/>
      <c r="C52" s="20"/>
      <c r="D52" s="20"/>
      <c r="E52" s="21"/>
      <c r="F52" s="21"/>
      <c r="G52" s="21"/>
      <c r="H52" s="21"/>
      <c r="I52" s="22"/>
      <c r="J52" s="21"/>
      <c r="K52" s="21"/>
      <c r="L52" s="21"/>
      <c r="M52" s="19"/>
      <c r="N52" s="6"/>
      <c r="O52" s="6"/>
      <c r="P52" s="6"/>
    </row>
    <row r="53" spans="1:16" s="5" customFormat="1" x14ac:dyDescent="0.25">
      <c r="A53" s="6"/>
      <c r="B53" s="12"/>
      <c r="C53" s="12"/>
      <c r="D53" s="12"/>
      <c r="E53" s="13"/>
      <c r="F53" s="13"/>
      <c r="G53" s="13"/>
      <c r="H53" s="13"/>
      <c r="I53" s="23"/>
      <c r="J53" s="13"/>
      <c r="K53" s="13"/>
      <c r="L53" s="13"/>
      <c r="M53" s="6"/>
      <c r="N53" s="6"/>
      <c r="O53" s="6"/>
      <c r="P53" s="6"/>
    </row>
    <row r="54" spans="1:16" s="5" customFormat="1" x14ac:dyDescent="0.25">
      <c r="A54" s="6"/>
      <c r="B54" s="7" t="s">
        <v>47</v>
      </c>
      <c r="C54" s="8" t="str">
        <f>+C$39</f>
        <v>Q1 2023</v>
      </c>
      <c r="D54" s="8" t="str">
        <f>+D$39</f>
        <v>Q2 2023</v>
      </c>
      <c r="E54" s="8" t="str">
        <f>+E$39</f>
        <v>Q3 2023</v>
      </c>
      <c r="F54" s="8" t="str">
        <f t="shared" ref="F54:M54" si="7">+F$39</f>
        <v>Q4 2023</v>
      </c>
      <c r="G54" s="8" t="str">
        <f t="shared" si="7"/>
        <v>Q1 2024</v>
      </c>
      <c r="H54" s="8" t="str">
        <f t="shared" si="7"/>
        <v>Q2 2024</v>
      </c>
      <c r="I54" s="8" t="str">
        <f t="shared" si="7"/>
        <v>Q3 2024</v>
      </c>
      <c r="J54" s="8" t="str">
        <f t="shared" si="7"/>
        <v>Q4 2024</v>
      </c>
      <c r="K54" s="8" t="str">
        <f t="shared" si="7"/>
        <v>Q1 2025</v>
      </c>
      <c r="L54" s="8" t="str">
        <f t="shared" si="7"/>
        <v>Q2 2025</v>
      </c>
      <c r="M54" s="8" t="str">
        <f t="shared" si="7"/>
        <v>Q3 2025</v>
      </c>
      <c r="P54" s="6"/>
    </row>
    <row r="55" spans="1:16" s="5" customFormat="1" x14ac:dyDescent="0.25">
      <c r="A55" s="6"/>
      <c r="B55" s="25" t="s">
        <v>48</v>
      </c>
      <c r="C55" s="26">
        <v>103.54300000000001</v>
      </c>
      <c r="D55" s="26">
        <v>100.901</v>
      </c>
      <c r="E55" s="26">
        <v>108.825</v>
      </c>
      <c r="F55" s="26">
        <v>96.489000000000004</v>
      </c>
      <c r="G55" s="26">
        <v>100.82899999999999</v>
      </c>
      <c r="H55" s="26">
        <v>108.494</v>
      </c>
      <c r="I55" s="26">
        <v>109.995</v>
      </c>
      <c r="J55" s="26">
        <v>118.65300000000001</v>
      </c>
      <c r="K55" s="26">
        <v>113.40300000000001</v>
      </c>
      <c r="L55" s="26">
        <v>112.337</v>
      </c>
      <c r="M55" s="26">
        <v>115.571</v>
      </c>
      <c r="P55" s="6"/>
    </row>
    <row r="56" spans="1:16" s="5" customFormat="1" x14ac:dyDescent="0.25">
      <c r="A56" s="6"/>
      <c r="B56" s="25" t="s">
        <v>49</v>
      </c>
      <c r="C56" s="26">
        <v>170.33199999999999</v>
      </c>
      <c r="D56" s="26">
        <v>349.03800000000001</v>
      </c>
      <c r="E56" s="26">
        <v>398.35300000000001</v>
      </c>
      <c r="F56" s="26">
        <v>246.69399999999999</v>
      </c>
      <c r="G56" s="26">
        <v>209.43299999999999</v>
      </c>
      <c r="H56" s="26">
        <v>405.23200000000003</v>
      </c>
      <c r="I56" s="26">
        <v>480.05599999999998</v>
      </c>
      <c r="J56" s="26">
        <v>286.54899999999998</v>
      </c>
      <c r="K56" s="26">
        <v>182.702</v>
      </c>
      <c r="L56" s="26">
        <v>440.06799999999998</v>
      </c>
      <c r="M56" s="26">
        <v>466.75400000000002</v>
      </c>
      <c r="P56" s="6"/>
    </row>
    <row r="57" spans="1:16" s="5" customFormat="1" x14ac:dyDescent="0.25">
      <c r="A57" s="6"/>
      <c r="B57" s="25" t="s">
        <v>11</v>
      </c>
      <c r="C57" s="26">
        <v>157.029</v>
      </c>
      <c r="D57" s="26">
        <v>382.67</v>
      </c>
      <c r="E57" s="26">
        <v>586.64800000000002</v>
      </c>
      <c r="F57" s="26">
        <v>189.09</v>
      </c>
      <c r="G57" s="26">
        <v>216.56</v>
      </c>
      <c r="H57" s="26">
        <v>398.04</v>
      </c>
      <c r="I57" s="26">
        <v>514.93399999999997</v>
      </c>
      <c r="J57" s="26">
        <v>203.94300000000001</v>
      </c>
      <c r="K57" s="26">
        <v>178.898</v>
      </c>
      <c r="L57" s="26">
        <v>426.39699999999999</v>
      </c>
      <c r="M57" s="26">
        <v>484.18299999999999</v>
      </c>
      <c r="P57" s="6"/>
    </row>
    <row r="58" spans="1:16" s="5" customFormat="1" x14ac:dyDescent="0.25">
      <c r="A58" s="6"/>
      <c r="B58" s="25" t="s">
        <v>50</v>
      </c>
      <c r="C58" s="26" t="s">
        <v>40</v>
      </c>
      <c r="D58" s="26" t="s">
        <v>40</v>
      </c>
      <c r="E58" s="26" t="s">
        <v>40</v>
      </c>
      <c r="F58" s="26">
        <v>1315.4370000000001</v>
      </c>
      <c r="G58" s="26">
        <v>1374.9679999999998</v>
      </c>
      <c r="H58" s="26">
        <v>1390.338</v>
      </c>
      <c r="I58" s="26">
        <v>1318.624</v>
      </c>
      <c r="J58" s="26">
        <v>1333.4770000000001</v>
      </c>
      <c r="K58" s="26">
        <v>1295.8149999999998</v>
      </c>
      <c r="L58" s="26">
        <v>1324.172</v>
      </c>
      <c r="M58" s="26">
        <v>1293.421</v>
      </c>
      <c r="P58" s="6"/>
    </row>
    <row r="59" spans="1:16" s="5" customFormat="1" x14ac:dyDescent="0.25">
      <c r="A59" s="6"/>
      <c r="B59" s="29" t="s">
        <v>12</v>
      </c>
      <c r="C59" s="26">
        <v>15.119</v>
      </c>
      <c r="D59" s="26">
        <v>35.927999999999997</v>
      </c>
      <c r="E59" s="26">
        <v>54.271999999999998</v>
      </c>
      <c r="F59" s="26">
        <v>17.103999999999999</v>
      </c>
      <c r="G59" s="26">
        <v>20.811</v>
      </c>
      <c r="H59" s="26">
        <v>38.64</v>
      </c>
      <c r="I59" s="26">
        <v>48.137999999999998</v>
      </c>
      <c r="J59" s="26">
        <v>19.222000000000001</v>
      </c>
      <c r="K59" s="26">
        <v>17.088000000000001</v>
      </c>
      <c r="L59" s="26">
        <v>44.207999999999998</v>
      </c>
      <c r="M59" s="26">
        <v>50.816000000000003</v>
      </c>
      <c r="P59" s="6"/>
    </row>
    <row r="60" spans="1:16" s="5" customFormat="1" x14ac:dyDescent="0.25">
      <c r="A60" s="6"/>
      <c r="B60" s="29" t="s">
        <v>51</v>
      </c>
      <c r="C60" s="30" t="s">
        <v>40</v>
      </c>
      <c r="D60" s="30" t="s">
        <v>40</v>
      </c>
      <c r="E60" s="30" t="s">
        <v>40</v>
      </c>
      <c r="F60" s="30">
        <v>122.42299999999999</v>
      </c>
      <c r="G60" s="30">
        <v>128.11499999999998</v>
      </c>
      <c r="H60" s="30">
        <v>130.827</v>
      </c>
      <c r="I60" s="30">
        <v>124.69300000000001</v>
      </c>
      <c r="J60" s="30">
        <v>126.81100000000001</v>
      </c>
      <c r="K60" s="30">
        <v>123.08799999999999</v>
      </c>
      <c r="L60" s="30">
        <v>128.65600000000001</v>
      </c>
      <c r="M60" s="30">
        <v>131.334</v>
      </c>
      <c r="P60" s="6"/>
    </row>
    <row r="61" spans="1:16" s="5" customFormat="1" x14ac:dyDescent="0.25">
      <c r="A61" s="6"/>
      <c r="B61" s="25" t="s">
        <v>52</v>
      </c>
      <c r="C61" s="26">
        <v>-296.10500000000002</v>
      </c>
      <c r="D61" s="26">
        <v>-55.417999999999999</v>
      </c>
      <c r="E61" s="26">
        <v>211.35900000000001</v>
      </c>
      <c r="F61" s="26">
        <v>1414.03</v>
      </c>
      <c r="G61" s="26">
        <v>-554.048</v>
      </c>
      <c r="H61" s="26">
        <v>-461.02100000000002</v>
      </c>
      <c r="I61" s="26">
        <v>1285.652</v>
      </c>
      <c r="J61" s="26">
        <v>1092.22</v>
      </c>
      <c r="K61" s="26">
        <v>-729.86500000000001</v>
      </c>
      <c r="L61" s="26">
        <v>332.37799999999999</v>
      </c>
      <c r="M61" s="26">
        <v>113.259</v>
      </c>
      <c r="P61" s="6"/>
    </row>
    <row r="62" spans="1:16" s="5" customFormat="1" x14ac:dyDescent="0.25">
      <c r="A62" s="6"/>
      <c r="B62" s="25" t="s">
        <v>53</v>
      </c>
      <c r="C62" s="26">
        <v>0</v>
      </c>
      <c r="D62" s="26">
        <v>0</v>
      </c>
      <c r="E62" s="26">
        <v>0</v>
      </c>
      <c r="F62" s="26">
        <v>1273.866</v>
      </c>
      <c r="G62" s="26">
        <v>1015.923</v>
      </c>
      <c r="H62" s="26">
        <v>610.31999999999994</v>
      </c>
      <c r="I62" s="26">
        <v>1684.6130000000001</v>
      </c>
      <c r="J62" s="26">
        <v>1362.8030000000001</v>
      </c>
      <c r="K62" s="26">
        <v>1186.9860000000001</v>
      </c>
      <c r="L62" s="26">
        <v>1980.3850000000002</v>
      </c>
      <c r="M62" s="26">
        <v>807.99199999999996</v>
      </c>
      <c r="P62" s="6"/>
    </row>
    <row r="63" spans="1:16" s="5" customFormat="1" x14ac:dyDescent="0.25">
      <c r="A63" s="6"/>
      <c r="B63" s="25" t="s">
        <v>54</v>
      </c>
      <c r="C63" s="26">
        <v>33.613</v>
      </c>
      <c r="D63" s="26">
        <v>58.015999999999998</v>
      </c>
      <c r="E63" s="26">
        <v>81.766999999999996</v>
      </c>
      <c r="F63" s="26">
        <v>299.553</v>
      </c>
      <c r="G63" s="26">
        <v>65.572000000000003</v>
      </c>
      <c r="H63" s="26">
        <v>40.714999999999996</v>
      </c>
      <c r="I63" s="26">
        <v>37.512</v>
      </c>
      <c r="J63" s="26">
        <v>82.003</v>
      </c>
      <c r="K63" s="26">
        <v>52.101999999999997</v>
      </c>
      <c r="L63" s="26">
        <v>64.069000000000003</v>
      </c>
      <c r="M63" s="26">
        <v>35.99</v>
      </c>
      <c r="P63" s="6"/>
    </row>
    <row r="64" spans="1:16" s="5" customFormat="1" x14ac:dyDescent="0.25">
      <c r="A64" s="6"/>
      <c r="B64" s="25" t="s">
        <v>55</v>
      </c>
      <c r="C64" s="26">
        <v>19.234000000000002</v>
      </c>
      <c r="D64" s="26">
        <v>10.412000000000001</v>
      </c>
      <c r="E64" s="26">
        <v>21.375</v>
      </c>
      <c r="F64" s="26">
        <v>60.491</v>
      </c>
      <c r="G64" s="26">
        <v>9.8239999999999998</v>
      </c>
      <c r="H64" s="26">
        <v>12.167</v>
      </c>
      <c r="I64" s="26">
        <v>27.908000000000001</v>
      </c>
      <c r="J64" s="26">
        <v>72.561000000000007</v>
      </c>
      <c r="K64" s="26">
        <v>26.303000000000001</v>
      </c>
      <c r="L64" s="26">
        <v>14.156000000000001</v>
      </c>
      <c r="M64" s="26">
        <v>16.356000000000002</v>
      </c>
      <c r="P64" s="6"/>
    </row>
    <row r="65" spans="1:16" s="5" customFormat="1" x14ac:dyDescent="0.25">
      <c r="A65" s="6"/>
      <c r="B65" s="25" t="s">
        <v>16</v>
      </c>
      <c r="C65" s="26">
        <v>5252.7039999999997</v>
      </c>
      <c r="D65" s="26">
        <v>5787.9350000000004</v>
      </c>
      <c r="E65" s="26">
        <v>5815.5</v>
      </c>
      <c r="F65" s="26">
        <v>4719.1689999999999</v>
      </c>
      <c r="G65" s="26">
        <v>5951.0910000000003</v>
      </c>
      <c r="H65" s="26">
        <v>6518.665</v>
      </c>
      <c r="I65" s="26">
        <v>5396.9679999999998</v>
      </c>
      <c r="J65" s="26">
        <v>4835.3459999999995</v>
      </c>
      <c r="K65" s="26">
        <v>5780.6019999999999</v>
      </c>
      <c r="L65" s="26">
        <v>4011.27</v>
      </c>
      <c r="M65" s="26">
        <v>4165.9160000000002</v>
      </c>
      <c r="P65" s="6"/>
    </row>
    <row r="66" spans="1:16" s="5" customFormat="1" x14ac:dyDescent="0.25">
      <c r="A66" s="6"/>
      <c r="B66" s="25" t="s">
        <v>56</v>
      </c>
      <c r="C66" s="26">
        <v>506.387</v>
      </c>
      <c r="D66" s="26">
        <v>532.73299999999995</v>
      </c>
      <c r="E66" s="26">
        <v>534.22299999999996</v>
      </c>
      <c r="F66" s="26">
        <v>469.96199999999999</v>
      </c>
      <c r="G66" s="26">
        <v>558.24300000000005</v>
      </c>
      <c r="H66" s="26">
        <v>614.30799999999999</v>
      </c>
      <c r="I66" s="26">
        <v>534.72900000000004</v>
      </c>
      <c r="J66" s="26">
        <v>438.38499999999999</v>
      </c>
      <c r="K66" s="26">
        <v>576.25099999999998</v>
      </c>
      <c r="L66" s="26">
        <v>421.76400000000001</v>
      </c>
      <c r="M66" s="26">
        <v>442.38200000000001</v>
      </c>
      <c r="P66" s="6"/>
    </row>
    <row r="67" spans="1:16" x14ac:dyDescent="0.25">
      <c r="B67" s="25" t="s">
        <v>18</v>
      </c>
      <c r="C67" s="26">
        <v>4260.66</v>
      </c>
      <c r="D67" s="26">
        <v>4593.7089999999998</v>
      </c>
      <c r="E67" s="26">
        <v>5038.067</v>
      </c>
      <c r="F67" s="26">
        <v>2682.1060000000002</v>
      </c>
      <c r="G67" s="26">
        <v>3778.8739999999998</v>
      </c>
      <c r="H67" s="26">
        <v>4412.99</v>
      </c>
      <c r="I67" s="26">
        <v>3269.3249999999998</v>
      </c>
      <c r="J67" s="26">
        <v>2448.5</v>
      </c>
      <c r="K67" s="26">
        <v>3109.3</v>
      </c>
      <c r="L67" s="26">
        <v>2844.2</v>
      </c>
      <c r="M67" s="26">
        <v>3041.4</v>
      </c>
      <c r="N67" s="5"/>
      <c r="O67" s="5"/>
    </row>
    <row r="68" spans="1:16" x14ac:dyDescent="0.25">
      <c r="B68" s="25" t="s">
        <v>57</v>
      </c>
      <c r="C68" s="31" t="s">
        <v>40</v>
      </c>
      <c r="D68" s="31" t="s">
        <v>40</v>
      </c>
      <c r="E68" s="31" t="s">
        <v>40</v>
      </c>
      <c r="F68" s="31">
        <v>3.8388374733505963</v>
      </c>
      <c r="G68" s="31">
        <v>4.3573586231120487</v>
      </c>
      <c r="H68" s="31">
        <v>4.6955750724238881</v>
      </c>
      <c r="I68" s="31">
        <v>4.288364222530535</v>
      </c>
      <c r="J68" s="31">
        <v>3.4569950556339748</v>
      </c>
      <c r="K68" s="31">
        <v>4.6816180293773559</v>
      </c>
      <c r="L68" s="31">
        <v>3.2782303196119886</v>
      </c>
      <c r="M68" s="31">
        <v>3.3683737646001797</v>
      </c>
      <c r="N68" s="5"/>
      <c r="O68" s="5"/>
    </row>
    <row r="69" spans="1:16" x14ac:dyDescent="0.25">
      <c r="B69" s="14"/>
      <c r="C69" s="14"/>
      <c r="D69" s="14"/>
      <c r="E69" s="32"/>
      <c r="F69" s="13"/>
      <c r="G69" s="13"/>
      <c r="H69" s="13"/>
      <c r="I69" s="13"/>
      <c r="J69" s="13"/>
      <c r="K69" s="13"/>
      <c r="L69" s="13"/>
    </row>
    <row r="70" spans="1:16" x14ac:dyDescent="0.25">
      <c r="B70" s="33" t="s">
        <v>58</v>
      </c>
      <c r="C70" s="14"/>
      <c r="D70" s="14"/>
      <c r="E70" s="13"/>
      <c r="F70" s="13"/>
      <c r="G70" s="13"/>
      <c r="H70" s="13"/>
      <c r="I70" s="13"/>
      <c r="J70" s="13"/>
      <c r="K70" s="13"/>
      <c r="L70" s="13"/>
      <c r="M70" s="34"/>
      <c r="N70" s="34"/>
      <c r="O70" s="34"/>
    </row>
    <row r="71" spans="1:16" x14ac:dyDescent="0.25">
      <c r="B71" s="33" t="s">
        <v>59</v>
      </c>
      <c r="C71" s="14"/>
      <c r="D71" s="14"/>
      <c r="E71" s="13"/>
      <c r="F71" s="13"/>
      <c r="G71" s="13"/>
      <c r="H71" s="13"/>
      <c r="I71" s="13"/>
      <c r="J71" s="13"/>
      <c r="K71" s="13"/>
      <c r="L71" s="13"/>
      <c r="M71" s="13"/>
    </row>
    <row r="72" spans="1:16" x14ac:dyDescent="0.25">
      <c r="B72" s="14"/>
      <c r="C72" s="14"/>
      <c r="D72" s="14"/>
      <c r="E72" s="13"/>
      <c r="F72" s="13"/>
      <c r="G72" s="13"/>
      <c r="H72" s="13"/>
      <c r="I72" s="13"/>
      <c r="J72" s="13"/>
      <c r="K72" s="13"/>
      <c r="L72" s="13"/>
      <c r="M72" s="13"/>
    </row>
    <row r="73" spans="1:16" x14ac:dyDescent="0.25">
      <c r="B73" s="14"/>
      <c r="C73" s="14"/>
      <c r="D73" s="14"/>
      <c r="E73" s="13"/>
      <c r="F73" s="13"/>
      <c r="G73" s="13"/>
      <c r="H73" s="13"/>
      <c r="I73" s="13"/>
      <c r="J73" s="13"/>
      <c r="K73" s="13"/>
      <c r="L73" s="13"/>
      <c r="M73" s="13"/>
    </row>
    <row r="74" spans="1:16" x14ac:dyDescent="0.25">
      <c r="B74" s="7" t="s">
        <v>60</v>
      </c>
      <c r="C74" s="8" t="str">
        <f>+C$39</f>
        <v>Q1 2023</v>
      </c>
      <c r="D74" s="8" t="str">
        <f>+D$39</f>
        <v>Q2 2023</v>
      </c>
      <c r="E74" s="8" t="str">
        <f>+E$39</f>
        <v>Q3 2023</v>
      </c>
      <c r="F74" s="8" t="str">
        <f t="shared" ref="F74:M74" si="8">+F$39</f>
        <v>Q4 2023</v>
      </c>
      <c r="G74" s="8" t="str">
        <f t="shared" si="8"/>
        <v>Q1 2024</v>
      </c>
      <c r="H74" s="8" t="str">
        <f t="shared" si="8"/>
        <v>Q2 2024</v>
      </c>
      <c r="I74" s="8" t="str">
        <f t="shared" si="8"/>
        <v>Q3 2024</v>
      </c>
      <c r="J74" s="8" t="str">
        <f t="shared" si="8"/>
        <v>Q4 2024</v>
      </c>
      <c r="K74" s="8" t="str">
        <f t="shared" si="8"/>
        <v>Q1 2025</v>
      </c>
      <c r="L74" s="8" t="str">
        <f t="shared" si="8"/>
        <v>Q2 2025</v>
      </c>
      <c r="M74" s="8" t="str">
        <f t="shared" si="8"/>
        <v>Q3 2025</v>
      </c>
    </row>
    <row r="75" spans="1:16" x14ac:dyDescent="0.25">
      <c r="B75" s="14" t="s">
        <v>61</v>
      </c>
      <c r="C75" s="26">
        <v>4742.9440000000004</v>
      </c>
      <c r="D75" s="26">
        <v>4845.6279999999997</v>
      </c>
      <c r="E75" s="26">
        <v>4908.9349999999995</v>
      </c>
      <c r="F75" s="26">
        <v>4387.9699999999993</v>
      </c>
      <c r="G75" s="26">
        <v>4960.4829999999993</v>
      </c>
      <c r="H75" s="26">
        <v>5059.643</v>
      </c>
      <c r="I75" s="26">
        <v>4694.1410000000005</v>
      </c>
      <c r="J75" s="26">
        <v>4760.2459999999992</v>
      </c>
      <c r="K75" s="26">
        <v>4903.9359999999997</v>
      </c>
      <c r="L75" s="26">
        <v>3614.0810000000006</v>
      </c>
      <c r="M75" s="26">
        <v>3578.4560000000001</v>
      </c>
    </row>
    <row r="76" spans="1:16" x14ac:dyDescent="0.25">
      <c r="B76" s="14" t="s">
        <v>62</v>
      </c>
      <c r="C76" s="26">
        <v>274.5</v>
      </c>
      <c r="D76" s="26">
        <v>525.02599999999995</v>
      </c>
      <c r="E76" s="26">
        <v>591.89400000000001</v>
      </c>
      <c r="F76" s="26">
        <v>312.38600000000002</v>
      </c>
      <c r="G76" s="26">
        <v>468.81200000000001</v>
      </c>
      <c r="H76" s="26">
        <v>932.33500000000004</v>
      </c>
      <c r="I76" s="26">
        <v>523.14</v>
      </c>
      <c r="J76" s="26">
        <v>235.76</v>
      </c>
      <c r="K76" s="26">
        <v>436.46600000000001</v>
      </c>
      <c r="L76" s="26">
        <v>669.78899999999999</v>
      </c>
      <c r="M76" s="26">
        <v>753.36</v>
      </c>
    </row>
    <row r="77" spans="1:16" x14ac:dyDescent="0.25">
      <c r="B77" s="14" t="s">
        <v>63</v>
      </c>
      <c r="C77" s="26">
        <v>665.58</v>
      </c>
      <c r="D77" s="26">
        <v>664.96299999999997</v>
      </c>
      <c r="E77" s="26">
        <v>646.40200000000004</v>
      </c>
      <c r="F77" s="26">
        <v>644.16</v>
      </c>
      <c r="G77" s="26">
        <v>599.53</v>
      </c>
      <c r="H77" s="26">
        <v>586.226</v>
      </c>
      <c r="I77" s="26">
        <v>520.33600000000001</v>
      </c>
      <c r="J77" s="26">
        <v>517.04</v>
      </c>
      <c r="K77" s="26">
        <v>409.6</v>
      </c>
      <c r="L77" s="26">
        <v>400.5</v>
      </c>
      <c r="M77" s="26">
        <v>292.5</v>
      </c>
    </row>
    <row r="78" spans="1:16" x14ac:dyDescent="0.25">
      <c r="B78" s="14" t="s">
        <v>64</v>
      </c>
      <c r="C78" s="26">
        <v>793.55799999999999</v>
      </c>
      <c r="D78" s="26">
        <v>767.68900000000008</v>
      </c>
      <c r="E78" s="26">
        <v>689.97199999999998</v>
      </c>
      <c r="F78" s="26">
        <v>604.245</v>
      </c>
      <c r="G78" s="26">
        <v>656.49099999999999</v>
      </c>
      <c r="H78" s="26">
        <v>586.34899999999993</v>
      </c>
      <c r="I78" s="26">
        <v>515.58699999999999</v>
      </c>
      <c r="J78" s="26">
        <v>577.29999999999995</v>
      </c>
      <c r="K78" s="26">
        <v>589.4</v>
      </c>
      <c r="L78" s="26">
        <v>556</v>
      </c>
      <c r="M78" s="26">
        <v>497.9</v>
      </c>
    </row>
    <row r="79" spans="1:16" x14ac:dyDescent="0.25">
      <c r="B79" s="14" t="s">
        <v>65</v>
      </c>
      <c r="C79" s="26">
        <v>-1223.877</v>
      </c>
      <c r="D79" s="26">
        <v>-1015.371</v>
      </c>
      <c r="E79" s="26">
        <v>-1021.703</v>
      </c>
      <c r="F79" s="26">
        <v>-1229.6199999999999</v>
      </c>
      <c r="G79" s="26">
        <v>-734.22500000000002</v>
      </c>
      <c r="H79" s="26">
        <v>-645.88800000000003</v>
      </c>
      <c r="I79" s="26">
        <v>-856.23599999999999</v>
      </c>
      <c r="J79" s="26">
        <v>-1255</v>
      </c>
      <c r="K79" s="26">
        <v>-558.79999999999995</v>
      </c>
      <c r="L79" s="26">
        <v>-1229.0999999999999</v>
      </c>
      <c r="M79" s="26">
        <v>-956.3</v>
      </c>
    </row>
    <row r="80" spans="1:16" x14ac:dyDescent="0.25">
      <c r="B80" s="27" t="s">
        <v>66</v>
      </c>
      <c r="C80" s="28">
        <f t="shared" ref="C80:D80" si="9">SUM(C75:C79)</f>
        <v>5252.7049999999999</v>
      </c>
      <c r="D80" s="28">
        <f t="shared" si="9"/>
        <v>5787.9349999999995</v>
      </c>
      <c r="E80" s="28">
        <f>SUM(E75:E79)</f>
        <v>5815.5</v>
      </c>
      <c r="F80" s="28">
        <f t="shared" ref="F80:M80" si="10">SUM(F75:F79)</f>
        <v>4719.1409999999996</v>
      </c>
      <c r="G80" s="28">
        <f t="shared" si="10"/>
        <v>5951.0909999999985</v>
      </c>
      <c r="H80" s="28">
        <f t="shared" si="10"/>
        <v>6518.665</v>
      </c>
      <c r="I80" s="28">
        <f t="shared" si="10"/>
        <v>5396.9680000000017</v>
      </c>
      <c r="J80" s="28">
        <f t="shared" si="10"/>
        <v>4835.3459999999995</v>
      </c>
      <c r="K80" s="28">
        <f t="shared" si="10"/>
        <v>5780.6019999999999</v>
      </c>
      <c r="L80" s="28">
        <f t="shared" si="10"/>
        <v>4011.2700000000009</v>
      </c>
      <c r="M80" s="28">
        <f t="shared" si="10"/>
        <v>4165.9159999999993</v>
      </c>
    </row>
    <row r="81" spans="2:15" ht="8.1" customHeight="1" x14ac:dyDescent="0.25">
      <c r="B81" s="14"/>
      <c r="C81" s="14"/>
      <c r="D81" s="14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</row>
    <row r="82" spans="2:15" x14ac:dyDescent="0.25"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</row>
    <row r="83" spans="2:15" x14ac:dyDescent="0.25"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</row>
    <row r="84" spans="2:15" x14ac:dyDescent="0.25">
      <c r="B84" s="7" t="s">
        <v>13</v>
      </c>
      <c r="C84" s="8" t="str">
        <f>+C$39</f>
        <v>Q1 2023</v>
      </c>
      <c r="D84" s="8" t="str">
        <f>+D$39</f>
        <v>Q2 2023</v>
      </c>
      <c r="E84" s="8" t="str">
        <f>+E$39</f>
        <v>Q3 2023</v>
      </c>
      <c r="F84" s="8" t="str">
        <f t="shared" ref="F84:M84" si="11">+F$39</f>
        <v>Q4 2023</v>
      </c>
      <c r="G84" s="8" t="str">
        <f t="shared" si="11"/>
        <v>Q1 2024</v>
      </c>
      <c r="H84" s="8" t="str">
        <f t="shared" si="11"/>
        <v>Q2 2024</v>
      </c>
      <c r="I84" s="8" t="str">
        <f t="shared" si="11"/>
        <v>Q3 2024</v>
      </c>
      <c r="J84" s="8" t="str">
        <f t="shared" si="11"/>
        <v>Q4 2024</v>
      </c>
      <c r="K84" s="8" t="str">
        <f t="shared" si="11"/>
        <v>Q1 2025</v>
      </c>
      <c r="L84" s="8" t="str">
        <f t="shared" si="11"/>
        <v>Q2 2025</v>
      </c>
      <c r="M84" s="8" t="str">
        <f t="shared" si="11"/>
        <v>Q3 2025</v>
      </c>
      <c r="N84" s="35"/>
      <c r="O84" s="35"/>
    </row>
    <row r="85" spans="2:15" x14ac:dyDescent="0.25">
      <c r="B85" s="14" t="s">
        <v>38</v>
      </c>
      <c r="C85" s="26">
        <v>-410.07299999999998</v>
      </c>
      <c r="D85" s="26">
        <v>-51.435000000000002</v>
      </c>
      <c r="E85" s="26">
        <v>164.947</v>
      </c>
      <c r="F85" s="26">
        <v>1396.74</v>
      </c>
      <c r="G85" s="26">
        <v>-582.827</v>
      </c>
      <c r="H85" s="26">
        <v>-544.17499999999995</v>
      </c>
      <c r="I85" s="26">
        <v>1215.24</v>
      </c>
      <c r="J85" s="26">
        <v>963.16800000000001</v>
      </c>
      <c r="K85" s="26">
        <v>-779.601</v>
      </c>
      <c r="L85" s="26">
        <v>167.08199999999999</v>
      </c>
      <c r="M85" s="26">
        <v>56.087000000000003</v>
      </c>
      <c r="N85" s="35"/>
      <c r="O85" s="35"/>
    </row>
    <row r="86" spans="2:15" x14ac:dyDescent="0.25">
      <c r="B86" s="14" t="s">
        <v>67</v>
      </c>
      <c r="C86" s="26">
        <v>-150.322</v>
      </c>
      <c r="D86" s="26">
        <v>-94.186999999999969</v>
      </c>
      <c r="E86" s="26">
        <v>-78.427000000000021</v>
      </c>
      <c r="F86" s="26">
        <v>-153.94800000000001</v>
      </c>
      <c r="G86" s="26">
        <v>-124.3</v>
      </c>
      <c r="H86" s="26">
        <v>-113.26899999999999</v>
      </c>
      <c r="I86" s="26">
        <v>-80.964999999999989</v>
      </c>
      <c r="J86" s="26">
        <v>-154.13000000000005</v>
      </c>
      <c r="K86" s="26">
        <v>-93.004999999999995</v>
      </c>
      <c r="L86" s="26">
        <v>-48.682999999999993</v>
      </c>
      <c r="M86" s="26">
        <v>-18.245000000000019</v>
      </c>
      <c r="N86" s="35"/>
      <c r="O86" s="35"/>
    </row>
    <row r="87" spans="2:15" x14ac:dyDescent="0.25">
      <c r="B87" s="27" t="s">
        <v>68</v>
      </c>
      <c r="C87" s="28">
        <f t="shared" ref="C87:L87" si="12">+C85-C86</f>
        <v>-259.75099999999998</v>
      </c>
      <c r="D87" s="28">
        <f t="shared" si="12"/>
        <v>42.751999999999967</v>
      </c>
      <c r="E87" s="28">
        <f t="shared" si="12"/>
        <v>243.37400000000002</v>
      </c>
      <c r="F87" s="28">
        <f t="shared" si="12"/>
        <v>1550.6880000000001</v>
      </c>
      <c r="G87" s="28">
        <f t="shared" si="12"/>
        <v>-458.52699999999999</v>
      </c>
      <c r="H87" s="28">
        <f t="shared" si="12"/>
        <v>-430.90599999999995</v>
      </c>
      <c r="I87" s="28">
        <f t="shared" si="12"/>
        <v>1296.2049999999999</v>
      </c>
      <c r="J87" s="28">
        <f t="shared" si="12"/>
        <v>1117.298</v>
      </c>
      <c r="K87" s="28">
        <f t="shared" si="12"/>
        <v>-686.596</v>
      </c>
      <c r="L87" s="28">
        <f t="shared" si="12"/>
        <v>215.76499999999999</v>
      </c>
      <c r="M87" s="28">
        <f>+M85-M86</f>
        <v>74.332000000000022</v>
      </c>
      <c r="N87" s="35"/>
      <c r="O87" s="35"/>
    </row>
    <row r="88" spans="2:15" x14ac:dyDescent="0.25">
      <c r="B88" s="14" t="s">
        <v>69</v>
      </c>
      <c r="C88" s="26">
        <v>-75.704999999999998</v>
      </c>
      <c r="D88" s="26">
        <v>-76.215000000000003</v>
      </c>
      <c r="E88" s="26">
        <v>-75.84</v>
      </c>
      <c r="F88" s="26">
        <v>-73.540000000000006</v>
      </c>
      <c r="G88" s="26">
        <v>-76.206000000000003</v>
      </c>
      <c r="H88" s="26">
        <v>-78.319000000000003</v>
      </c>
      <c r="I88" s="26">
        <v>-76.287000000000006</v>
      </c>
      <c r="J88" s="26">
        <v>-47.515000000000001</v>
      </c>
      <c r="K88" s="26">
        <v>-70.141000000000005</v>
      </c>
      <c r="L88" s="26">
        <v>-70.802999999999997</v>
      </c>
      <c r="M88" s="26">
        <v>-71.293999999999997</v>
      </c>
      <c r="N88" s="35"/>
      <c r="O88" s="35"/>
    </row>
    <row r="89" spans="2:15" x14ac:dyDescent="0.25">
      <c r="B89" s="14" t="s">
        <v>70</v>
      </c>
      <c r="C89" s="26">
        <v>53.900000000000006</v>
      </c>
      <c r="D89" s="26">
        <v>10.399999999999991</v>
      </c>
      <c r="E89" s="26">
        <v>39.000000000000014</v>
      </c>
      <c r="F89" s="26">
        <v>31.400000000000006</v>
      </c>
      <c r="G89" s="26">
        <v>29.3</v>
      </c>
      <c r="H89" s="26">
        <v>51.100000000000009</v>
      </c>
      <c r="I89" s="26">
        <v>44.399999999999991</v>
      </c>
      <c r="J89" s="26">
        <v>28.700000000000003</v>
      </c>
      <c r="K89" s="26">
        <v>33.5</v>
      </c>
      <c r="L89" s="26">
        <v>248.67999999999998</v>
      </c>
      <c r="M89" s="26">
        <v>15.476999999999991</v>
      </c>
      <c r="N89" s="35"/>
      <c r="O89" s="35"/>
    </row>
    <row r="90" spans="2:15" x14ac:dyDescent="0.25">
      <c r="B90" s="14" t="s">
        <v>71</v>
      </c>
      <c r="C90" s="26">
        <v>-14.548999999999999</v>
      </c>
      <c r="D90" s="26">
        <v>-32.354999999999997</v>
      </c>
      <c r="E90" s="26">
        <v>4.8250000000000002</v>
      </c>
      <c r="F90" s="26">
        <v>-94.518000000000001</v>
      </c>
      <c r="G90" s="26">
        <v>-22.278999999999996</v>
      </c>
      <c r="H90" s="26">
        <v>-2.8960000000000079</v>
      </c>
      <c r="I90" s="26">
        <v>-5.0020000000000024</v>
      </c>
      <c r="J90" s="26">
        <v>-6.262999999999991</v>
      </c>
      <c r="K90" s="26">
        <v>-6.6280000000000001</v>
      </c>
      <c r="L90" s="26">
        <v>-3.7739999999999938</v>
      </c>
      <c r="M90" s="26">
        <v>-3.2989999999999999</v>
      </c>
      <c r="N90" s="35"/>
      <c r="O90" s="35"/>
    </row>
    <row r="91" spans="2:15" x14ac:dyDescent="0.25">
      <c r="B91" s="14" t="s">
        <v>72</v>
      </c>
      <c r="C91" s="26" t="s">
        <v>40</v>
      </c>
      <c r="D91" s="26" t="s">
        <v>40</v>
      </c>
      <c r="E91" s="26" t="s">
        <v>40</v>
      </c>
      <c r="F91" s="26" t="s">
        <v>40</v>
      </c>
      <c r="G91" s="26">
        <v>-26.335999999999999</v>
      </c>
      <c r="H91" s="26" t="s">
        <v>40</v>
      </c>
      <c r="I91" s="26">
        <v>26.335999999999999</v>
      </c>
      <c r="J91" s="26" t="s">
        <v>40</v>
      </c>
      <c r="K91" s="26" t="s">
        <v>40</v>
      </c>
      <c r="L91" s="26">
        <v>-57.49</v>
      </c>
      <c r="M91" s="26">
        <v>98.043000000000006</v>
      </c>
      <c r="N91" s="35"/>
      <c r="O91" s="35"/>
    </row>
    <row r="92" spans="2:15" x14ac:dyDescent="0.25">
      <c r="B92" s="27" t="s">
        <v>13</v>
      </c>
      <c r="C92" s="28">
        <f t="shared" ref="C92:M92" si="13">SUM(C87:C91)</f>
        <v>-296.1049999999999</v>
      </c>
      <c r="D92" s="28">
        <f t="shared" si="13"/>
        <v>-55.418000000000042</v>
      </c>
      <c r="E92" s="28">
        <f t="shared" si="13"/>
        <v>211.35900000000004</v>
      </c>
      <c r="F92" s="28">
        <f t="shared" si="13"/>
        <v>1414.0300000000002</v>
      </c>
      <c r="G92" s="28">
        <f t="shared" si="13"/>
        <v>-554.048</v>
      </c>
      <c r="H92" s="28">
        <f t="shared" si="13"/>
        <v>-461.02099999999996</v>
      </c>
      <c r="I92" s="28">
        <f t="shared" si="13"/>
        <v>1285.652</v>
      </c>
      <c r="J92" s="28">
        <f t="shared" si="13"/>
        <v>1092.22</v>
      </c>
      <c r="K92" s="28">
        <f t="shared" si="13"/>
        <v>-729.86500000000001</v>
      </c>
      <c r="L92" s="28">
        <f t="shared" si="13"/>
        <v>332.37799999999993</v>
      </c>
      <c r="M92" s="28">
        <f t="shared" si="13"/>
        <v>113.25900000000001</v>
      </c>
      <c r="N92" s="35"/>
      <c r="O92" s="35"/>
    </row>
    <row r="93" spans="2:15" ht="3.95" customHeight="1" x14ac:dyDescent="0.25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35"/>
      <c r="O93" s="35"/>
    </row>
    <row r="94" spans="2:15" x14ac:dyDescent="0.25">
      <c r="B94" s="12" t="s">
        <v>73</v>
      </c>
      <c r="C94" s="36" t="s">
        <v>40</v>
      </c>
      <c r="D94" s="36" t="s">
        <v>40</v>
      </c>
      <c r="E94" s="36" t="s">
        <v>40</v>
      </c>
      <c r="F94" s="36">
        <v>1273.8660000000002</v>
      </c>
      <c r="G94" s="36">
        <v>1015.9230000000003</v>
      </c>
      <c r="H94" s="36">
        <v>610.32000000000039</v>
      </c>
      <c r="I94" s="36">
        <v>1684.6130000000003</v>
      </c>
      <c r="J94" s="36">
        <v>1362.8030000000003</v>
      </c>
      <c r="K94" s="36">
        <v>1186.9860000000001</v>
      </c>
      <c r="L94" s="36">
        <v>1980.3850000000002</v>
      </c>
      <c r="M94" s="36">
        <v>807.99199999999996</v>
      </c>
      <c r="N94" s="35"/>
      <c r="O94" s="35"/>
    </row>
    <row r="95" spans="2:15" x14ac:dyDescent="0.25"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</row>
    <row r="96" spans="2:15" x14ac:dyDescent="0.25"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</row>
    <row r="97" spans="2:15" x14ac:dyDescent="0.25">
      <c r="B97" s="39" t="s">
        <v>74</v>
      </c>
      <c r="C97" s="8" t="str">
        <f>+C$39</f>
        <v>Q1 2023</v>
      </c>
      <c r="D97" s="8" t="str">
        <f>+D$39</f>
        <v>Q2 2023</v>
      </c>
      <c r="E97" s="8" t="str">
        <f>+E$39</f>
        <v>Q3 2023</v>
      </c>
      <c r="F97" s="8" t="str">
        <f t="shared" ref="F97:M97" si="14">+F$39</f>
        <v>Q4 2023</v>
      </c>
      <c r="G97" s="8" t="str">
        <f t="shared" si="14"/>
        <v>Q1 2024</v>
      </c>
      <c r="H97" s="8" t="str">
        <f t="shared" si="14"/>
        <v>Q2 2024</v>
      </c>
      <c r="I97" s="8" t="str">
        <f t="shared" si="14"/>
        <v>Q3 2024</v>
      </c>
      <c r="J97" s="8" t="str">
        <f t="shared" si="14"/>
        <v>Q4 2024</v>
      </c>
      <c r="K97" s="8" t="str">
        <f t="shared" si="14"/>
        <v>Q1 2025</v>
      </c>
      <c r="L97" s="8" t="str">
        <f t="shared" si="14"/>
        <v>Q2 2025</v>
      </c>
      <c r="M97" s="8" t="str">
        <f t="shared" si="14"/>
        <v>Q3 2025</v>
      </c>
      <c r="N97" s="38"/>
      <c r="O97" s="38"/>
    </row>
    <row r="98" spans="2:15" x14ac:dyDescent="0.25">
      <c r="B98" s="39" t="s">
        <v>75</v>
      </c>
      <c r="C98" s="28">
        <v>1340.95</v>
      </c>
      <c r="D98" s="28">
        <v>1223.8770000000002</v>
      </c>
      <c r="E98" s="28">
        <v>1015.3710000000002</v>
      </c>
      <c r="F98" s="28">
        <v>1021.7030000000002</v>
      </c>
      <c r="G98" s="28">
        <v>1229.6200000000003</v>
      </c>
      <c r="H98" s="28">
        <v>733.99900000000059</v>
      </c>
      <c r="I98" s="28">
        <v>645.89000000000067</v>
      </c>
      <c r="J98" s="28">
        <v>856.23600000000056</v>
      </c>
      <c r="K98" s="28">
        <v>1254.8900000000008</v>
      </c>
      <c r="L98" s="28">
        <v>558.80000000000086</v>
      </c>
      <c r="M98" s="28">
        <v>1229.1950000000008</v>
      </c>
      <c r="N98" s="38"/>
      <c r="O98" s="38"/>
    </row>
    <row r="99" spans="2:15" x14ac:dyDescent="0.25">
      <c r="B99" s="27" t="s">
        <v>11</v>
      </c>
      <c r="C99" s="28">
        <v>157.029</v>
      </c>
      <c r="D99" s="28">
        <v>382.67</v>
      </c>
      <c r="E99" s="28">
        <v>586.64800000000002</v>
      </c>
      <c r="F99" s="28">
        <v>189.09</v>
      </c>
      <c r="G99" s="28">
        <v>216.56</v>
      </c>
      <c r="H99" s="28">
        <v>398.04</v>
      </c>
      <c r="I99" s="28">
        <v>514.93399999999997</v>
      </c>
      <c r="J99" s="28">
        <v>203.94300000000001</v>
      </c>
      <c r="K99" s="28">
        <v>178.898</v>
      </c>
      <c r="L99" s="28">
        <v>426.39699999999999</v>
      </c>
      <c r="M99" s="28">
        <v>484.18299999999999</v>
      </c>
      <c r="N99" s="38"/>
      <c r="O99" s="38"/>
    </row>
    <row r="100" spans="2:15" x14ac:dyDescent="0.25">
      <c r="B100" s="6" t="s">
        <v>76</v>
      </c>
      <c r="C100" s="35">
        <v>-257.31099999999992</v>
      </c>
      <c r="D100" s="35">
        <v>-328.6930000000001</v>
      </c>
      <c r="E100" s="35">
        <v>-519.43100000000004</v>
      </c>
      <c r="F100" s="35">
        <v>1912.0309999999999</v>
      </c>
      <c r="G100" s="35">
        <v>-609.98799999999994</v>
      </c>
      <c r="H100" s="35">
        <v>-625.81100000000004</v>
      </c>
      <c r="I100" s="35">
        <v>1053.6990000000001</v>
      </c>
      <c r="J100" s="35">
        <v>902.80099999999982</v>
      </c>
      <c r="K100" s="35">
        <v>-609.71399999999994</v>
      </c>
      <c r="L100" s="35">
        <v>144.88200000000001</v>
      </c>
      <c r="M100" s="35">
        <v>-223.4050000000002</v>
      </c>
      <c r="N100" s="38"/>
      <c r="O100" s="38"/>
    </row>
    <row r="101" spans="2:15" x14ac:dyDescent="0.25">
      <c r="B101" s="6" t="s">
        <v>77</v>
      </c>
      <c r="C101" s="35">
        <v>8.9710000000000001</v>
      </c>
      <c r="D101" s="35">
        <v>-7.3000000000000007</v>
      </c>
      <c r="E101" s="35">
        <v>-0.90399999999999991</v>
      </c>
      <c r="F101" s="35">
        <v>-9.4929999999999986</v>
      </c>
      <c r="G101" s="35">
        <v>-1.137</v>
      </c>
      <c r="H101" s="35">
        <v>-3.7989999999999999</v>
      </c>
      <c r="I101" s="35">
        <v>-2.4389999999999992</v>
      </c>
      <c r="J101" s="35">
        <v>-13.518999999999998</v>
      </c>
      <c r="K101" s="35">
        <v>-3.8179999999999996</v>
      </c>
      <c r="L101" s="35">
        <v>-6.8390000000000004</v>
      </c>
      <c r="M101" s="35">
        <v>-8.3619999999999983</v>
      </c>
      <c r="N101" s="38"/>
      <c r="O101" s="38"/>
    </row>
    <row r="102" spans="2:15" x14ac:dyDescent="0.25">
      <c r="B102" s="6" t="s">
        <v>78</v>
      </c>
      <c r="C102" s="35">
        <v>-23.712</v>
      </c>
      <c r="D102" s="35">
        <v>-43.103000000000002</v>
      </c>
      <c r="E102" s="35">
        <v>94.525000000000006</v>
      </c>
      <c r="F102" s="35">
        <v>-31.236000000000001</v>
      </c>
      <c r="G102" s="35">
        <v>-101.212</v>
      </c>
      <c r="H102" s="35">
        <v>-32.756999999999998</v>
      </c>
      <c r="I102" s="35">
        <v>-0.35199999999999998</v>
      </c>
      <c r="J102" s="35">
        <v>9.6479999999999997</v>
      </c>
      <c r="K102" s="35">
        <v>-12.397</v>
      </c>
      <c r="L102" s="35">
        <v>-129.49799999999999</v>
      </c>
      <c r="M102" s="35">
        <v>-19.867999999999999</v>
      </c>
      <c r="N102" s="38"/>
      <c r="O102" s="38"/>
    </row>
    <row r="103" spans="2:15" x14ac:dyDescent="0.25">
      <c r="B103" s="6" t="s">
        <v>79</v>
      </c>
      <c r="C103" s="35">
        <v>21.96</v>
      </c>
      <c r="D103" s="35">
        <v>40.301000000000002</v>
      </c>
      <c r="E103" s="35">
        <v>162.16900000000001</v>
      </c>
      <c r="F103" s="35">
        <v>-394.10899999999998</v>
      </c>
      <c r="G103" s="35">
        <v>23.338000000000001</v>
      </c>
      <c r="H103" s="35">
        <v>57.473999999999997</v>
      </c>
      <c r="I103" s="35">
        <v>1.7230000000000001</v>
      </c>
      <c r="J103" s="35">
        <v>-52.796999999999997</v>
      </c>
      <c r="K103" s="35">
        <v>-46.109000000000002</v>
      </c>
      <c r="L103" s="35">
        <v>4.1849999999999996</v>
      </c>
      <c r="M103" s="35">
        <v>-12.914999999999999</v>
      </c>
      <c r="N103" s="38"/>
      <c r="O103" s="38"/>
    </row>
    <row r="104" spans="2:15" x14ac:dyDescent="0.25">
      <c r="B104" s="6" t="s">
        <v>80</v>
      </c>
      <c r="C104" s="35">
        <v>-9.6609999999999996</v>
      </c>
      <c r="D104" s="35">
        <v>31.241</v>
      </c>
      <c r="E104" s="35">
        <v>-32.369</v>
      </c>
      <c r="F104" s="35">
        <v>-113.601</v>
      </c>
      <c r="G104" s="35">
        <v>25.655000000000001</v>
      </c>
      <c r="H104" s="35">
        <v>-36.972000000000001</v>
      </c>
      <c r="I104" s="35">
        <v>-42.542000000000002</v>
      </c>
      <c r="J104" s="35">
        <v>42.220999999999997</v>
      </c>
      <c r="K104" s="35">
        <v>-90.135999999999996</v>
      </c>
      <c r="L104" s="35">
        <v>-30.963999999999999</v>
      </c>
      <c r="M104" s="35">
        <v>-26.884</v>
      </c>
      <c r="N104" s="38"/>
      <c r="O104" s="38"/>
    </row>
    <row r="105" spans="2:15" x14ac:dyDescent="0.25">
      <c r="B105" s="6" t="s">
        <v>81</v>
      </c>
      <c r="C105" s="35">
        <v>-75.704999999999998</v>
      </c>
      <c r="D105" s="35">
        <v>-76.215000000000003</v>
      </c>
      <c r="E105" s="35">
        <v>-75.84</v>
      </c>
      <c r="F105" s="35">
        <v>-73.540000000000006</v>
      </c>
      <c r="G105" s="35">
        <v>-76.206000000000003</v>
      </c>
      <c r="H105" s="35">
        <v>-78.319000000000003</v>
      </c>
      <c r="I105" s="35">
        <v>-76.287000000000006</v>
      </c>
      <c r="J105" s="35">
        <v>-47.515000000000001</v>
      </c>
      <c r="K105" s="35">
        <v>-70.141000000000005</v>
      </c>
      <c r="L105" s="35">
        <v>-70.802999999999997</v>
      </c>
      <c r="M105" s="35">
        <v>-71.293999999999997</v>
      </c>
      <c r="N105" s="38"/>
      <c r="O105" s="38"/>
    </row>
    <row r="106" spans="2:15" x14ac:dyDescent="0.25">
      <c r="B106" s="6" t="s">
        <v>82</v>
      </c>
      <c r="C106" s="35">
        <v>-21.565999999999999</v>
      </c>
      <c r="D106" s="35">
        <v>-23.353999999999999</v>
      </c>
      <c r="E106" s="35">
        <v>-11.311999999999999</v>
      </c>
      <c r="F106" s="35">
        <v>-13.2</v>
      </c>
      <c r="G106" s="35">
        <v>-11.847</v>
      </c>
      <c r="H106" s="35">
        <v>-22.468</v>
      </c>
      <c r="I106" s="35">
        <v>-80.778999999999996</v>
      </c>
      <c r="J106" s="35">
        <v>-0.71599999999999997</v>
      </c>
      <c r="K106" s="35">
        <v>2.327</v>
      </c>
      <c r="L106" s="35">
        <v>1.7250000000000001</v>
      </c>
      <c r="M106" s="35">
        <v>4.444</v>
      </c>
      <c r="N106" s="38"/>
      <c r="O106" s="38"/>
    </row>
    <row r="107" spans="2:15" x14ac:dyDescent="0.25">
      <c r="B107" s="6" t="s">
        <v>83</v>
      </c>
      <c r="C107" s="26">
        <v>-96.109999999999985</v>
      </c>
      <c r="D107" s="26">
        <v>-30.964999999999968</v>
      </c>
      <c r="E107" s="26">
        <v>7.8730000000000189</v>
      </c>
      <c r="F107" s="26">
        <v>-51.912000000000035</v>
      </c>
      <c r="G107" s="26">
        <v>-19.211000000000013</v>
      </c>
      <c r="H107" s="26">
        <v>-116.40899999999993</v>
      </c>
      <c r="I107" s="26">
        <v>-82.304999999999836</v>
      </c>
      <c r="J107" s="26">
        <v>48.154000000000224</v>
      </c>
      <c r="K107" s="26">
        <v>-78.775000000000205</v>
      </c>
      <c r="L107" s="26">
        <v>-6.7070000000000505</v>
      </c>
      <c r="M107" s="26">
        <v>-12.639999999999787</v>
      </c>
      <c r="N107" s="38"/>
      <c r="O107" s="38"/>
    </row>
    <row r="108" spans="2:15" x14ac:dyDescent="0.25">
      <c r="B108" s="27" t="s">
        <v>13</v>
      </c>
      <c r="C108" s="28">
        <f t="shared" ref="C108:D108" si="15">SUM(C99:C107)</f>
        <v>-296.1049999999999</v>
      </c>
      <c r="D108" s="28">
        <f t="shared" si="15"/>
        <v>-55.418000000000042</v>
      </c>
      <c r="E108" s="28">
        <f>SUM(E99:E107)</f>
        <v>211.35900000000004</v>
      </c>
      <c r="F108" s="28">
        <f t="shared" ref="F108:M108" si="16">SUM(F99:F107)</f>
        <v>1414.0300000000002</v>
      </c>
      <c r="G108" s="28">
        <f t="shared" si="16"/>
        <v>-554.04799999999989</v>
      </c>
      <c r="H108" s="28">
        <f t="shared" si="16"/>
        <v>-461.02099999999996</v>
      </c>
      <c r="I108" s="28">
        <f t="shared" si="16"/>
        <v>1285.652</v>
      </c>
      <c r="J108" s="28">
        <f t="shared" si="16"/>
        <v>1092.22</v>
      </c>
      <c r="K108" s="28">
        <f t="shared" si="16"/>
        <v>-729.86500000000001</v>
      </c>
      <c r="L108" s="28">
        <f t="shared" si="16"/>
        <v>332.37799999999993</v>
      </c>
      <c r="M108" s="28">
        <f t="shared" si="16"/>
        <v>113.25900000000001</v>
      </c>
      <c r="N108" s="38"/>
      <c r="O108" s="38"/>
    </row>
    <row r="109" spans="2:15" x14ac:dyDescent="0.25"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38"/>
      <c r="O109" s="38"/>
    </row>
    <row r="110" spans="2:15" x14ac:dyDescent="0.25">
      <c r="B110" s="6" t="s">
        <v>84</v>
      </c>
      <c r="C110" s="35">
        <v>-52.847000000000001</v>
      </c>
      <c r="D110" s="35">
        <v>-68.427999999999997</v>
      </c>
      <c r="E110" s="35">
        <v>-103.142</v>
      </c>
      <c r="F110" s="35">
        <v>-360.04399999999998</v>
      </c>
      <c r="G110" s="35">
        <v>-75.396000000000001</v>
      </c>
      <c r="H110" s="35">
        <v>-52.881999999999998</v>
      </c>
      <c r="I110" s="35">
        <v>-65.42</v>
      </c>
      <c r="J110" s="35">
        <v>-154.56399999999999</v>
      </c>
      <c r="K110" s="35">
        <v>-78.405000000000001</v>
      </c>
      <c r="L110" s="35">
        <v>-78.224999999999994</v>
      </c>
      <c r="M110" s="35">
        <v>-52.345999999999997</v>
      </c>
      <c r="N110" s="38"/>
      <c r="O110" s="38"/>
    </row>
    <row r="111" spans="2:15" x14ac:dyDescent="0.25">
      <c r="B111" s="6" t="s">
        <v>85</v>
      </c>
      <c r="C111" s="35">
        <v>-53.9</v>
      </c>
      <c r="D111" s="35">
        <v>-10.4</v>
      </c>
      <c r="E111" s="35">
        <v>-39</v>
      </c>
      <c r="F111" s="35">
        <v>-31.4</v>
      </c>
      <c r="G111" s="35">
        <v>-29.3</v>
      </c>
      <c r="H111" s="35">
        <v>-51.1</v>
      </c>
      <c r="I111" s="35">
        <v>-44.4</v>
      </c>
      <c r="J111" s="35">
        <v>-28.7</v>
      </c>
      <c r="K111" s="35">
        <v>-33.5</v>
      </c>
      <c r="L111" s="35">
        <v>-248.68</v>
      </c>
      <c r="M111" s="35">
        <v>-15.477</v>
      </c>
      <c r="N111" s="38"/>
      <c r="O111" s="38"/>
    </row>
    <row r="112" spans="2:15" x14ac:dyDescent="0.25">
      <c r="B112" s="6" t="s">
        <v>86</v>
      </c>
      <c r="C112" s="35" t="s">
        <v>40</v>
      </c>
      <c r="D112" s="35" t="s">
        <v>40</v>
      </c>
      <c r="E112" s="35" t="s">
        <v>40</v>
      </c>
      <c r="F112" s="35" t="s">
        <v>40</v>
      </c>
      <c r="G112" s="35">
        <v>26.335999999999999</v>
      </c>
      <c r="H112" s="35" t="s">
        <v>40</v>
      </c>
      <c r="I112" s="35">
        <v>-26.335999999999999</v>
      </c>
      <c r="J112" s="35" t="s">
        <v>40</v>
      </c>
      <c r="K112" s="35" t="s">
        <v>40</v>
      </c>
      <c r="L112" s="35">
        <v>-77.147999999999996</v>
      </c>
      <c r="M112" s="35">
        <v>-181.761</v>
      </c>
      <c r="N112" s="38"/>
      <c r="O112" s="38"/>
    </row>
    <row r="113" spans="2:15" x14ac:dyDescent="0.25">
      <c r="B113" s="6" t="s">
        <v>87</v>
      </c>
      <c r="C113" s="35">
        <v>463.67899999999997</v>
      </c>
      <c r="D113" s="35">
        <v>113.49299999999999</v>
      </c>
      <c r="E113" s="35">
        <v>202.15100000000001</v>
      </c>
      <c r="F113" s="35">
        <v>-604.88800000000003</v>
      </c>
      <c r="G113" s="35">
        <v>273.46600000000001</v>
      </c>
      <c r="H113" s="35">
        <v>619.71600000000001</v>
      </c>
      <c r="I113" s="35">
        <v>-823.56799999999998</v>
      </c>
      <c r="J113" s="35">
        <v>-293.73899999999998</v>
      </c>
      <c r="K113" s="35">
        <v>273.98700000000002</v>
      </c>
      <c r="L113" s="35">
        <v>833.63900000000001</v>
      </c>
      <c r="M113" s="35">
        <v>-18.973000000000013</v>
      </c>
      <c r="N113" s="38"/>
      <c r="O113" s="38"/>
    </row>
    <row r="114" spans="2:15" x14ac:dyDescent="0.25">
      <c r="B114" s="6" t="s">
        <v>88</v>
      </c>
      <c r="C114" s="35">
        <v>-192.429</v>
      </c>
      <c r="D114" s="35">
        <v>-200.70499999999996</v>
      </c>
      <c r="E114" s="35">
        <v>-238.45100000000002</v>
      </c>
      <c r="F114" s="35">
        <v>-160.17400000000006</v>
      </c>
      <c r="G114" s="35">
        <v>-155.62700000000001</v>
      </c>
      <c r="H114" s="35">
        <v>-133.96199999999999</v>
      </c>
      <c r="I114" s="35">
        <v>-107.85299999999998</v>
      </c>
      <c r="J114" s="35">
        <v>-219.23100000000002</v>
      </c>
      <c r="K114" s="35">
        <v>-110.67699999999999</v>
      </c>
      <c r="L114" s="35">
        <v>-88.586999999999989</v>
      </c>
      <c r="M114" s="35">
        <v>-116.81299999999999</v>
      </c>
      <c r="N114" s="38"/>
      <c r="O114" s="38"/>
    </row>
    <row r="115" spans="2:15" x14ac:dyDescent="0.25">
      <c r="B115" s="27" t="s">
        <v>89</v>
      </c>
      <c r="C115" s="28">
        <f t="shared" ref="C115:D115" si="17">SUM(C108:C114)</f>
        <v>-131.60199999999989</v>
      </c>
      <c r="D115" s="28">
        <f t="shared" si="17"/>
        <v>-221.458</v>
      </c>
      <c r="E115" s="28">
        <f>SUM(E108:E114)</f>
        <v>32.91700000000003</v>
      </c>
      <c r="F115" s="28">
        <f t="shared" ref="F115:M115" si="18">SUM(F108:F114)</f>
        <v>257.52400000000023</v>
      </c>
      <c r="G115" s="28">
        <f t="shared" si="18"/>
        <v>-514.56899999999973</v>
      </c>
      <c r="H115" s="28">
        <f t="shared" si="18"/>
        <v>-79.24899999999991</v>
      </c>
      <c r="I115" s="28">
        <f t="shared" si="18"/>
        <v>218.0749999999999</v>
      </c>
      <c r="J115" s="28">
        <f t="shared" si="18"/>
        <v>395.9860000000001</v>
      </c>
      <c r="K115" s="28">
        <f t="shared" si="18"/>
        <v>-678.45999999999992</v>
      </c>
      <c r="L115" s="28">
        <f t="shared" si="18"/>
        <v>673.37699999999995</v>
      </c>
      <c r="M115" s="28">
        <f t="shared" si="18"/>
        <v>-272.11099999999999</v>
      </c>
      <c r="N115" s="38"/>
      <c r="O115" s="38"/>
    </row>
    <row r="116" spans="2:15" x14ac:dyDescent="0.25">
      <c r="B116" s="6" t="s">
        <v>90</v>
      </c>
      <c r="C116" s="35">
        <v>14.529</v>
      </c>
      <c r="D116" s="35">
        <v>12.952</v>
      </c>
      <c r="E116" s="35">
        <v>-26.585000000000001</v>
      </c>
      <c r="F116" s="35">
        <v>-49.606999999999999</v>
      </c>
      <c r="G116" s="35">
        <v>18.948</v>
      </c>
      <c r="H116" s="35">
        <v>-8.86</v>
      </c>
      <c r="I116" s="35">
        <v>-7.7290000000000001</v>
      </c>
      <c r="J116" s="35">
        <v>2.6680000000000001</v>
      </c>
      <c r="K116" s="35">
        <v>-17.63</v>
      </c>
      <c r="L116" s="35">
        <v>-2.9820000000000002</v>
      </c>
      <c r="M116" s="35">
        <v>-0.82299999999999995</v>
      </c>
      <c r="N116" s="38"/>
      <c r="O116" s="38"/>
    </row>
    <row r="117" spans="2:15" x14ac:dyDescent="0.25">
      <c r="B117" s="27" t="s">
        <v>46</v>
      </c>
      <c r="C117" s="28">
        <f t="shared" ref="C117:D117" si="19">C98+SUM(C115:C116)</f>
        <v>1223.8770000000002</v>
      </c>
      <c r="D117" s="28">
        <f t="shared" si="19"/>
        <v>1015.3710000000002</v>
      </c>
      <c r="E117" s="28">
        <f>E98+SUM(E115:E116)</f>
        <v>1021.7030000000002</v>
      </c>
      <c r="F117" s="28">
        <f t="shared" ref="F117:M117" si="20">F98+SUM(F115:F116)</f>
        <v>1229.6200000000003</v>
      </c>
      <c r="G117" s="28">
        <f t="shared" si="20"/>
        <v>733.99900000000059</v>
      </c>
      <c r="H117" s="28">
        <f t="shared" si="20"/>
        <v>645.89000000000067</v>
      </c>
      <c r="I117" s="28">
        <f t="shared" si="20"/>
        <v>856.23600000000056</v>
      </c>
      <c r="J117" s="28">
        <f t="shared" si="20"/>
        <v>1254.8900000000008</v>
      </c>
      <c r="K117" s="28">
        <f t="shared" si="20"/>
        <v>558.80000000000086</v>
      </c>
      <c r="L117" s="28">
        <f t="shared" si="20"/>
        <v>1229.1950000000008</v>
      </c>
      <c r="M117" s="28">
        <f t="shared" si="20"/>
        <v>956.26100000000088</v>
      </c>
      <c r="N117" s="38"/>
      <c r="O117" s="38"/>
    </row>
    <row r="118" spans="2:15" x14ac:dyDescent="0.25"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</row>
    <row r="119" spans="2:15" x14ac:dyDescent="0.25">
      <c r="E119" s="37"/>
    </row>
    <row r="120" spans="2:15" x14ac:dyDescent="0.25">
      <c r="B120" s="39" t="s">
        <v>91</v>
      </c>
      <c r="C120" s="8" t="str">
        <f>+C$39</f>
        <v>Q1 2023</v>
      </c>
      <c r="D120" s="8" t="str">
        <f>+D$39</f>
        <v>Q2 2023</v>
      </c>
      <c r="E120" s="8" t="str">
        <f>+E$39</f>
        <v>Q3 2023</v>
      </c>
      <c r="F120" s="8" t="str">
        <f t="shared" ref="F120:M120" si="21">+F$39</f>
        <v>Q4 2023</v>
      </c>
      <c r="G120" s="8" t="str">
        <f t="shared" si="21"/>
        <v>Q1 2024</v>
      </c>
      <c r="H120" s="8" t="str">
        <f t="shared" si="21"/>
        <v>Q2 2024</v>
      </c>
      <c r="I120" s="8" t="str">
        <f t="shared" si="21"/>
        <v>Q3 2024</v>
      </c>
      <c r="J120" s="8" t="str">
        <f t="shared" si="21"/>
        <v>Q4 2024</v>
      </c>
      <c r="K120" s="8" t="str">
        <f t="shared" si="21"/>
        <v>Q1 2025</v>
      </c>
      <c r="L120" s="8" t="str">
        <f t="shared" si="21"/>
        <v>Q2 2025</v>
      </c>
      <c r="M120" s="8" t="str">
        <f t="shared" si="21"/>
        <v>Q3 2025</v>
      </c>
    </row>
    <row r="121" spans="2:15" x14ac:dyDescent="0.25">
      <c r="B121" s="27" t="s">
        <v>92</v>
      </c>
      <c r="C121" s="41">
        <v>4506.2879999999996</v>
      </c>
      <c r="D121" s="41">
        <v>5252.7049999999999</v>
      </c>
      <c r="E121" s="41">
        <v>5787.9350000000004</v>
      </c>
      <c r="F121" s="41">
        <v>5815.5</v>
      </c>
      <c r="G121" s="41">
        <v>4719.1409999999996</v>
      </c>
      <c r="H121" s="41">
        <v>5951.0910000000003</v>
      </c>
      <c r="I121" s="41">
        <v>6518.665</v>
      </c>
      <c r="J121" s="41">
        <v>5396.9679999999998</v>
      </c>
      <c r="K121" s="41">
        <v>4835.3459999999995</v>
      </c>
      <c r="L121" s="41">
        <v>5780.6019999999999</v>
      </c>
      <c r="M121" s="41">
        <v>4011.27</v>
      </c>
    </row>
    <row r="122" spans="2:15" x14ac:dyDescent="0.25">
      <c r="B122" s="6" t="s">
        <v>87</v>
      </c>
      <c r="C122" s="42">
        <v>463.67899999999997</v>
      </c>
      <c r="D122" s="42">
        <v>113.49299999999999</v>
      </c>
      <c r="E122" s="42">
        <v>202.15100000000001</v>
      </c>
      <c r="F122" s="42">
        <v>-604.88800000000003</v>
      </c>
      <c r="G122" s="42">
        <v>273.46600000000001</v>
      </c>
      <c r="H122" s="42">
        <v>619.71600000000001</v>
      </c>
      <c r="I122" s="42">
        <v>-823.56799999999998</v>
      </c>
      <c r="J122" s="42">
        <v>-293.73899999999998</v>
      </c>
      <c r="K122" s="42">
        <v>273.98700000000002</v>
      </c>
      <c r="L122" s="42">
        <v>833.63900000000001</v>
      </c>
      <c r="M122" s="42">
        <v>-18.973000000000013</v>
      </c>
    </row>
    <row r="123" spans="2:15" x14ac:dyDescent="0.25">
      <c r="B123" s="6" t="s">
        <v>81</v>
      </c>
      <c r="C123" s="42">
        <v>-75.704999999999998</v>
      </c>
      <c r="D123" s="42">
        <v>-76.215000000000003</v>
      </c>
      <c r="E123" s="42">
        <v>-75.84</v>
      </c>
      <c r="F123" s="42">
        <v>-73.540000000000006</v>
      </c>
      <c r="G123" s="42">
        <v>-76.206000000000003</v>
      </c>
      <c r="H123" s="42">
        <v>-78.319000000000003</v>
      </c>
      <c r="I123" s="42">
        <v>-76.287000000000006</v>
      </c>
      <c r="J123" s="42">
        <v>-47.515000000000001</v>
      </c>
      <c r="K123" s="42">
        <v>-70.141000000000005</v>
      </c>
      <c r="L123" s="42">
        <v>-70.802999999999997</v>
      </c>
      <c r="M123" s="42">
        <v>-71.293999999999997</v>
      </c>
    </row>
    <row r="124" spans="2:15" x14ac:dyDescent="0.25">
      <c r="B124" s="6" t="s">
        <v>93</v>
      </c>
      <c r="C124" s="42">
        <v>117.07299999999999</v>
      </c>
      <c r="D124" s="42">
        <v>208.506</v>
      </c>
      <c r="E124" s="42">
        <v>-6.3319999999999999</v>
      </c>
      <c r="F124" s="42">
        <v>-207.917</v>
      </c>
      <c r="G124" s="42">
        <v>495.62099999999998</v>
      </c>
      <c r="H124" s="42">
        <v>88.108999999999995</v>
      </c>
      <c r="I124" s="42">
        <v>-210.346</v>
      </c>
      <c r="J124" s="42">
        <v>-398.654</v>
      </c>
      <c r="K124" s="42">
        <v>696.09</v>
      </c>
      <c r="L124" s="42">
        <v>-670.39499999999998</v>
      </c>
      <c r="M124" s="42">
        <v>272.93400000000003</v>
      </c>
    </row>
    <row r="125" spans="2:15" x14ac:dyDescent="0.25">
      <c r="B125" s="6" t="s">
        <v>94</v>
      </c>
      <c r="C125" s="42" t="s">
        <v>40</v>
      </c>
      <c r="D125" s="42" t="s">
        <v>40</v>
      </c>
      <c r="E125" s="42" t="s">
        <v>40</v>
      </c>
      <c r="F125" s="42" t="s">
        <v>40</v>
      </c>
      <c r="G125" s="42" t="s">
        <v>40</v>
      </c>
      <c r="H125" s="42" t="s">
        <v>40</v>
      </c>
      <c r="I125" s="42" t="s">
        <v>40</v>
      </c>
      <c r="J125" s="42" t="s">
        <v>40</v>
      </c>
      <c r="K125" s="42" t="s">
        <v>40</v>
      </c>
      <c r="L125" s="42">
        <v>-1993.78</v>
      </c>
      <c r="M125" s="42" t="s">
        <v>40</v>
      </c>
    </row>
    <row r="126" spans="2:15" ht="18" x14ac:dyDescent="0.25">
      <c r="B126" s="6" t="s">
        <v>95</v>
      </c>
      <c r="C126" s="42">
        <v>241.37</v>
      </c>
      <c r="D126" s="42">
        <v>289.44599999999997</v>
      </c>
      <c r="E126" s="42">
        <v>-92.414000000000016</v>
      </c>
      <c r="F126" s="42">
        <v>-209.99900000000002</v>
      </c>
      <c r="G126" s="42">
        <v>539.46400000000006</v>
      </c>
      <c r="H126" s="42">
        <v>-62.356000000000002</v>
      </c>
      <c r="I126" s="42">
        <v>-11.428999999999998</v>
      </c>
      <c r="J126" s="42">
        <v>178.334</v>
      </c>
      <c r="K126" s="42">
        <v>45.30799999999897</v>
      </c>
      <c r="L126" s="42">
        <v>132.58600000000001</v>
      </c>
      <c r="M126" s="42">
        <v>-27.93899999999995</v>
      </c>
    </row>
    <row r="127" spans="2:15" x14ac:dyDescent="0.25">
      <c r="B127" s="27" t="s">
        <v>96</v>
      </c>
      <c r="C127" s="28">
        <f t="shared" ref="C127:D127" si="22">SUM(C121:C126)</f>
        <v>5252.7049999999999</v>
      </c>
      <c r="D127" s="28">
        <f t="shared" si="22"/>
        <v>5787.9350000000004</v>
      </c>
      <c r="E127" s="28">
        <f>SUM(E121:E126)</f>
        <v>5815.5</v>
      </c>
      <c r="F127" s="28">
        <f t="shared" ref="F127:M127" si="23">SUM(F121:F126)</f>
        <v>4719.1559999999999</v>
      </c>
      <c r="G127" s="28">
        <f t="shared" si="23"/>
        <v>5951.4859999999999</v>
      </c>
      <c r="H127" s="28">
        <f>SUM(H121:H126)</f>
        <v>6518.2410000000009</v>
      </c>
      <c r="I127" s="28">
        <f t="shared" si="23"/>
        <v>5397.0349999999999</v>
      </c>
      <c r="J127" s="28">
        <f t="shared" si="23"/>
        <v>4835.3939999999993</v>
      </c>
      <c r="K127" s="28">
        <f t="shared" si="23"/>
        <v>5780.5899999999992</v>
      </c>
      <c r="L127" s="28">
        <f t="shared" si="23"/>
        <v>4011.8490000000002</v>
      </c>
      <c r="M127" s="28">
        <f t="shared" si="23"/>
        <v>4165.9979999999996</v>
      </c>
    </row>
    <row r="128" spans="2:15" x14ac:dyDescent="0.25">
      <c r="B128" s="43"/>
      <c r="E128" s="44"/>
      <c r="F128" s="44"/>
      <c r="G128" s="44"/>
      <c r="H128" s="44"/>
      <c r="I128" s="44"/>
      <c r="J128" s="44"/>
      <c r="K128" s="44"/>
      <c r="L128" s="44"/>
      <c r="M128" s="44"/>
    </row>
    <row r="129" spans="2:15" x14ac:dyDescent="0.25">
      <c r="B129" s="45" t="s">
        <v>97</v>
      </c>
      <c r="E129" s="44"/>
      <c r="F129" s="44"/>
      <c r="G129" s="44"/>
      <c r="H129" s="44"/>
      <c r="I129" s="44"/>
      <c r="J129" s="44"/>
      <c r="K129" s="44"/>
      <c r="L129" s="44"/>
      <c r="M129" s="44"/>
    </row>
    <row r="130" spans="2:15" x14ac:dyDescent="0.25">
      <c r="B130" s="43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</row>
    <row r="131" spans="2:15" x14ac:dyDescent="0.25"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</row>
    <row r="132" spans="2:15" x14ac:dyDescent="0.25">
      <c r="B132" s="39" t="s">
        <v>98</v>
      </c>
      <c r="C132" s="8" t="str">
        <f>+C$39</f>
        <v>Q1 2023</v>
      </c>
      <c r="D132" s="8" t="str">
        <f>+D$39</f>
        <v>Q2 2023</v>
      </c>
      <c r="E132" s="8" t="str">
        <f>+E$39</f>
        <v>Q3 2023</v>
      </c>
      <c r="F132" s="8" t="str">
        <f t="shared" ref="F132:M132" si="24">+F$39</f>
        <v>Q4 2023</v>
      </c>
      <c r="G132" s="8" t="str">
        <f t="shared" si="24"/>
        <v>Q1 2024</v>
      </c>
      <c r="H132" s="8" t="str">
        <f t="shared" si="24"/>
        <v>Q2 2024</v>
      </c>
      <c r="I132" s="8" t="str">
        <f t="shared" si="24"/>
        <v>Q3 2024</v>
      </c>
      <c r="J132" s="8" t="str">
        <f t="shared" si="24"/>
        <v>Q4 2024</v>
      </c>
      <c r="K132" s="8" t="str">
        <f t="shared" si="24"/>
        <v>Q1 2025</v>
      </c>
      <c r="L132" s="8" t="str">
        <f t="shared" si="24"/>
        <v>Q2 2025</v>
      </c>
      <c r="M132" s="8" t="str">
        <f t="shared" si="24"/>
        <v>Q3 2025</v>
      </c>
      <c r="N132" s="40"/>
      <c r="O132" s="40"/>
    </row>
    <row r="133" spans="2:15" x14ac:dyDescent="0.25">
      <c r="B133" s="6" t="s">
        <v>99</v>
      </c>
      <c r="C133" s="42">
        <v>-150.77699999999999</v>
      </c>
      <c r="D133" s="42">
        <v>-105.89100000000001</v>
      </c>
      <c r="E133" s="42">
        <v>-100.55800000000001</v>
      </c>
      <c r="F133" s="42">
        <v>-122.032</v>
      </c>
      <c r="G133" s="42">
        <v>-112.241</v>
      </c>
      <c r="H133" s="42">
        <v>-124.307</v>
      </c>
      <c r="I133" s="42">
        <v>-88.971000000000004</v>
      </c>
      <c r="J133" s="42">
        <v>-274.09200000000004</v>
      </c>
      <c r="K133" s="42">
        <v>-121</v>
      </c>
      <c r="L133" s="42">
        <v>-53.69599999999997</v>
      </c>
      <c r="M133" s="42">
        <v>-46.057000000000002</v>
      </c>
      <c r="N133" s="40"/>
      <c r="O133" s="40"/>
    </row>
    <row r="134" spans="2:15" x14ac:dyDescent="0.25">
      <c r="B134" s="6" t="s">
        <v>100</v>
      </c>
      <c r="C134" s="42">
        <v>189.501</v>
      </c>
      <c r="D134" s="42">
        <v>146.11999999999998</v>
      </c>
      <c r="E134" s="42">
        <v>177.98199999999997</v>
      </c>
      <c r="F134" s="42">
        <v>232.07400000000007</v>
      </c>
      <c r="G134" s="42">
        <v>91.528000000000006</v>
      </c>
      <c r="H134" s="42">
        <v>71.576000000000008</v>
      </c>
      <c r="I134" s="42">
        <v>113.41900000000001</v>
      </c>
      <c r="J134" s="42">
        <v>212.17500000000001</v>
      </c>
      <c r="K134" s="42">
        <v>119.053</v>
      </c>
      <c r="L134" s="42">
        <v>100.59399999999999</v>
      </c>
      <c r="M134" s="42">
        <v>103.42700000000002</v>
      </c>
      <c r="N134" s="40"/>
      <c r="O134" s="40"/>
    </row>
    <row r="135" spans="2:15" x14ac:dyDescent="0.25">
      <c r="B135" s="6" t="s">
        <v>101</v>
      </c>
      <c r="C135" s="42">
        <v>-10.401999999999999</v>
      </c>
      <c r="D135" s="42">
        <v>-4.1780000000000008</v>
      </c>
      <c r="E135" s="42">
        <v>-2.3450000000000006</v>
      </c>
      <c r="F135" s="42">
        <v>-2.0229999999999997</v>
      </c>
      <c r="G135" s="42">
        <v>-0.23</v>
      </c>
      <c r="H135" s="42">
        <v>-4.8000000000000015E-2</v>
      </c>
      <c r="I135" s="42">
        <v>-4.7560000000000002</v>
      </c>
      <c r="J135" s="42">
        <v>-9.5149999999999988</v>
      </c>
      <c r="K135" s="42" t="s">
        <v>40</v>
      </c>
      <c r="L135" s="42">
        <v>-5.8029999999999999</v>
      </c>
      <c r="M135" s="42">
        <v>-11.908999999999999</v>
      </c>
      <c r="N135" s="40"/>
      <c r="O135" s="40"/>
    </row>
    <row r="136" spans="2:15" x14ac:dyDescent="0.25">
      <c r="B136" s="14"/>
      <c r="C136" s="14"/>
      <c r="D136" s="14"/>
      <c r="E136" s="26"/>
      <c r="F136" s="26"/>
      <c r="G136" s="26"/>
      <c r="H136" s="26"/>
      <c r="I136" s="26"/>
      <c r="J136" s="26"/>
      <c r="K136" s="26"/>
      <c r="L136" s="26"/>
      <c r="M136" s="26"/>
    </row>
    <row r="137" spans="2:15" x14ac:dyDescent="0.25"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</row>
    <row r="166" spans="2:15" x14ac:dyDescent="0.25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</row>
    <row r="169" spans="2:15" outlineLevel="1" x14ac:dyDescent="0.25"/>
  </sheetData>
  <sheetProtection algorithmName="SHA-512" hashValue="+PN36CD4Q7ImFK7m1SF2PNFOb9d3My/6ayLRBOsVLWa8PNgPpUJ7qErs4nB9sWC4XTItKUmfybgZ6ubZlWF3WQ==" saltValue="6NpAqMxecTKCSKKnSZhc2A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f4990a3d-33ac-4164-80c4-ac259dc90ee2">
      <Terms xmlns="http://schemas.microsoft.com/office/infopath/2007/PartnerControls"/>
    </lcf76f155ced4ddcb4097134ff3c332f>
    <TaxCatchAll xmlns="f9b214c7-9767-42c7-b580-59f3cbda6e2a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8319F0CDCA4949AC79A848D6E9755C" ma:contentTypeVersion="13" ma:contentTypeDescription="Create a new document." ma:contentTypeScope="" ma:versionID="cae4b38db69cb816bd21fe71525e850d">
  <xsd:schema xmlns:xsd="http://www.w3.org/2001/XMLSchema" xmlns:xs="http://www.w3.org/2001/XMLSchema" xmlns:p="http://schemas.microsoft.com/office/2006/metadata/properties" xmlns:ns1="http://schemas.microsoft.com/sharepoint/v3" xmlns:ns2="f4990a3d-33ac-4164-80c4-ac259dc90ee2" xmlns:ns3="f9b214c7-9767-42c7-b580-59f3cbda6e2a" targetNamespace="http://schemas.microsoft.com/office/2006/metadata/properties" ma:root="true" ma:fieldsID="f5ee3dad1e8929de4738b0c3149cf518" ns1:_="" ns2:_="" ns3:_="">
    <xsd:import namespace="http://schemas.microsoft.com/sharepoint/v3"/>
    <xsd:import namespace="f4990a3d-33ac-4164-80c4-ac259dc90ee2"/>
    <xsd:import namespace="f9b214c7-9767-42c7-b580-59f3cbda6e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990a3d-33ac-4164-80c4-ac259dc90e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c97352e-8617-41f9-8856-fb90cdada2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214c7-9767-42c7-b580-59f3cbda6e2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42a7898-a25a-4fbd-97c1-b224a06383ba}" ma:internalName="TaxCatchAll" ma:showField="CatchAllData" ma:web="f9b214c7-9767-42c7-b580-59f3cbda6e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68BECC-659F-4D53-AA07-A0439957DA58}">
  <ds:schemaRefs>
    <ds:schemaRef ds:uri="http://schemas.microsoft.com/sharepoint/v3"/>
    <ds:schemaRef ds:uri="http://purl.org/dc/terms/"/>
    <ds:schemaRef ds:uri="f4990a3d-33ac-4164-80c4-ac259dc90ee2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f9b214c7-9767-42c7-b580-59f3cbda6e2a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023DFE-8735-47CD-BBB0-54D4DE487E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6BE7CF-B189-4275-ACCE-DA4626AA4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990a3d-33ac-4164-80c4-ac259dc90ee2"/>
    <ds:schemaRef ds:uri="f9b214c7-9767-42c7-b580-59f3cbda6e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Q3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 Steen</dc:creator>
  <cp:keywords/>
  <dc:description/>
  <cp:lastModifiedBy>Teresa Fischer</cp:lastModifiedBy>
  <cp:revision/>
  <dcterms:created xsi:type="dcterms:W3CDTF">2025-11-04T07:41:00Z</dcterms:created>
  <dcterms:modified xsi:type="dcterms:W3CDTF">2025-11-10T10:08:17Z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0x010100508319F0CDCA4949AC79A848D6E9755C</vt:lpwstr>
  </property>
  <property fmtid="{D5CDD505-2E9C-101B-9397-08002B2CF9AE}" pid="5" name="MediaServiceImageTags">
    <vt:lpwstr/>
  </property>
</Properties>
</file>